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G68" i="1"/>
  <c r="G141"/>
  <c r="E141"/>
  <c r="G105"/>
  <c r="G99"/>
  <c r="G90"/>
  <c r="G66"/>
  <c r="G61"/>
  <c r="G38"/>
  <c r="G35"/>
  <c r="G31"/>
  <c r="G14"/>
  <c r="G23"/>
  <c r="G21"/>
  <c r="G49"/>
  <c r="G59"/>
  <c r="G16"/>
  <c r="G95"/>
  <c r="H95" s="1"/>
  <c r="E95"/>
  <c r="E29"/>
  <c r="H23"/>
  <c r="E90"/>
  <c r="D126"/>
  <c r="F134"/>
  <c r="F127" s="1"/>
  <c r="D134"/>
  <c r="D127"/>
  <c r="G81"/>
  <c r="G80" s="1"/>
  <c r="G76"/>
  <c r="G44"/>
  <c r="G43" s="1"/>
  <c r="G42" s="1"/>
  <c r="G64"/>
  <c r="G36"/>
  <c r="D158"/>
  <c r="E127"/>
  <c r="D105"/>
  <c r="D112"/>
  <c r="E76"/>
  <c r="E81"/>
  <c r="E19"/>
  <c r="E18" s="1"/>
  <c r="E43"/>
  <c r="E42"/>
  <c r="E49"/>
  <c r="E52"/>
  <c r="E48"/>
  <c r="E59"/>
  <c r="E58"/>
  <c r="E13"/>
  <c r="E12" s="1"/>
  <c r="E33"/>
  <c r="E36"/>
  <c r="H36" s="1"/>
  <c r="E64"/>
  <c r="E63" s="1"/>
  <c r="E88"/>
  <c r="E87" s="1"/>
  <c r="E25"/>
  <c r="E24"/>
  <c r="E110"/>
  <c r="E118"/>
  <c r="E116"/>
  <c r="E121"/>
  <c r="E120"/>
  <c r="E103"/>
  <c r="E106"/>
  <c r="E102" s="1"/>
  <c r="E138"/>
  <c r="E137" s="1"/>
  <c r="E142"/>
  <c r="E157"/>
  <c r="E165"/>
  <c r="F112"/>
  <c r="F110" s="1"/>
  <c r="F109" s="1"/>
  <c r="F126"/>
  <c r="G110"/>
  <c r="G116"/>
  <c r="G120"/>
  <c r="G133"/>
  <c r="D110"/>
  <c r="E128"/>
  <c r="E113"/>
  <c r="E109" s="1"/>
  <c r="E123"/>
  <c r="E145"/>
  <c r="E148"/>
  <c r="E153"/>
  <c r="E152"/>
  <c r="E162"/>
  <c r="E161" s="1"/>
  <c r="E168"/>
  <c r="E78"/>
  <c r="E72"/>
  <c r="E71" s="1"/>
  <c r="E74"/>
  <c r="E69"/>
  <c r="E84"/>
  <c r="E80" s="1"/>
  <c r="E40"/>
  <c r="E39" s="1"/>
  <c r="E55"/>
  <c r="E92"/>
  <c r="E91" s="1"/>
  <c r="D144"/>
  <c r="F144"/>
  <c r="F108"/>
  <c r="D108"/>
  <c r="D106"/>
  <c r="F105"/>
  <c r="F113"/>
  <c r="D113"/>
  <c r="F116"/>
  <c r="D116"/>
  <c r="F120"/>
  <c r="D120"/>
  <c r="F123"/>
  <c r="D123"/>
  <c r="F128"/>
  <c r="D128"/>
  <c r="F106"/>
  <c r="F103"/>
  <c r="D103"/>
  <c r="D102" s="1"/>
  <c r="D101" s="1"/>
  <c r="D100" s="1"/>
  <c r="D10" s="1"/>
  <c r="F102"/>
  <c r="F142"/>
  <c r="F148"/>
  <c r="F153"/>
  <c r="F157"/>
  <c r="F152" s="1"/>
  <c r="F141" s="1"/>
  <c r="D142"/>
  <c r="D148"/>
  <c r="D153"/>
  <c r="D157"/>
  <c r="D152" s="1"/>
  <c r="D141" s="1"/>
  <c r="G157"/>
  <c r="G152"/>
  <c r="G153"/>
  <c r="G128"/>
  <c r="G127" s="1"/>
  <c r="G168"/>
  <c r="H167"/>
  <c r="H166"/>
  <c r="G165"/>
  <c r="H165" s="1"/>
  <c r="G162"/>
  <c r="G161" s="1"/>
  <c r="G148"/>
  <c r="G145"/>
  <c r="G142"/>
  <c r="H141" s="1"/>
  <c r="H140"/>
  <c r="G138"/>
  <c r="G137" s="1"/>
  <c r="H133"/>
  <c r="G123"/>
  <c r="G113"/>
  <c r="H112"/>
  <c r="H110"/>
  <c r="G106"/>
  <c r="H105"/>
  <c r="G103"/>
  <c r="H103" s="1"/>
  <c r="H97"/>
  <c r="G91"/>
  <c r="G92"/>
  <c r="H90"/>
  <c r="G88"/>
  <c r="G87" s="1"/>
  <c r="G84"/>
  <c r="H83"/>
  <c r="G78"/>
  <c r="H77"/>
  <c r="H76"/>
  <c r="G74"/>
  <c r="G72"/>
  <c r="G71" s="1"/>
  <c r="G69"/>
  <c r="H66"/>
  <c r="H61"/>
  <c r="H59"/>
  <c r="G58"/>
  <c r="G55"/>
  <c r="H51"/>
  <c r="H49"/>
  <c r="G40"/>
  <c r="H38"/>
  <c r="H35"/>
  <c r="G33"/>
  <c r="H33"/>
  <c r="H31"/>
  <c r="G29"/>
  <c r="H29" s="1"/>
  <c r="H26"/>
  <c r="G25"/>
  <c r="H25" s="1"/>
  <c r="H22"/>
  <c r="H21"/>
  <c r="H20"/>
  <c r="G19"/>
  <c r="G18" s="1"/>
  <c r="H16"/>
  <c r="H15"/>
  <c r="H14"/>
  <c r="G13"/>
  <c r="H13" s="1"/>
  <c r="G63"/>
  <c r="G62" s="1"/>
  <c r="G39"/>
  <c r="E47"/>
  <c r="H58"/>
  <c r="G48"/>
  <c r="H48" s="1"/>
  <c r="H157"/>
  <c r="H152"/>
  <c r="D109"/>
  <c r="H138"/>
  <c r="D133"/>
  <c r="H64"/>
  <c r="G47"/>
  <c r="H47" s="1"/>
  <c r="G32"/>
  <c r="E32"/>
  <c r="E28"/>
  <c r="G24"/>
  <c r="H24" s="1"/>
  <c r="H81" l="1"/>
  <c r="H80"/>
  <c r="H161"/>
  <c r="H137"/>
  <c r="G28"/>
  <c r="H28" s="1"/>
  <c r="G102"/>
  <c r="H91"/>
  <c r="H88"/>
  <c r="H87"/>
  <c r="H32"/>
  <c r="G12"/>
  <c r="H12" s="1"/>
  <c r="H19"/>
  <c r="G11"/>
  <c r="H71"/>
  <c r="E11"/>
  <c r="F101"/>
  <c r="F100" s="1"/>
  <c r="F10" s="1"/>
  <c r="H18"/>
  <c r="H127"/>
  <c r="G109"/>
  <c r="H102"/>
  <c r="E101"/>
  <c r="E100" s="1"/>
  <c r="E62"/>
  <c r="H62" s="1"/>
  <c r="H63"/>
  <c r="E68"/>
  <c r="H11" l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<sst xmlns="http://schemas.openxmlformats.org/spreadsheetml/2006/main" count="451" uniqueCount="433">
  <si>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</si>
  <si>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</si>
  <si>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</si>
  <si>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</si>
  <si>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</si>
  <si>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</si>
  <si>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</si>
  <si>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</si>
  <si>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</si>
  <si>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</si>
  <si>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</si>
  <si>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</si>
  <si>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</si>
  <si>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</si>
  <si>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</si>
  <si>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</si>
  <si>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</si>
  <si>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</si>
  <si>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</si>
  <si>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</si>
  <si>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</si>
  <si>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</si>
  <si>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</si>
  <si>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</si>
  <si>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</si>
  <si>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</si>
  <si>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</si>
  <si>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</si>
  <si>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</si>
  <si>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</si>
  <si>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</si>
  <si>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</si>
  <si>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</si>
  <si>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</si>
  <si>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</si>
  <si>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</si>
  <si>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</si>
  <si>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</si>
  <si>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</si>
  <si>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</si>
  <si>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</si>
  <si>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</si>
  <si>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</si>
  <si>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</si>
  <si>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</si>
  <si>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</si>
  <si>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</si>
  <si>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</si>
  <si>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</si>
  <si>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</si>
  <si>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</si>
  <si>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</si>
  <si>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</si>
  <si>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</si>
  <si>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</si>
  <si>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</si>
  <si>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</si>
  <si>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</si>
  <si>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</si>
  <si>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</si>
  <si>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</si>
  <si>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</si>
  <si>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</si>
  <si>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</si>
  <si>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</si>
  <si>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</si>
  <si>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</si>
  <si>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</si>
  <si>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</si>
  <si>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</si>
  <si>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</si>
  <si>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</si>
  <si>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</si>
  <si>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</si>
  <si>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</si>
  <si>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</si>
  <si>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</si>
  <si>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</si>
  <si>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</si>
  <si>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</si>
  <si>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</si>
  <si>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</si>
  <si>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</si>
  <si>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</si>
  <si>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</si>
  <si>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</si>
  <si>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</si>
  <si>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</si>
  <si>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</si>
  <si>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</si>
  <si>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</si>
  <si>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</si>
  <si>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</si>
  <si>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</si>
  <si>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</si>
  <si>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</si>
  <si>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</si>
  <si>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</si>
  <si>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</si>
  <si>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</si>
  <si>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</si>
  <si>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</si>
  <si>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</si>
  <si>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</si>
  <si>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</si>
  <si>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</si>
  <si>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</si>
  <si>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</si>
  <si>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</si>
  <si>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</si>
  <si>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</si>
  <si>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</si>
  <si>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</si>
  <si>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</si>
  <si>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</si>
  <si>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</si>
  <si>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</si>
  <si>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</si>
  <si>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</si>
  <si>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</si>
  <si>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</si>
  <si>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</si>
  <si>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</si>
  <si>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</si>
  <si>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</si>
  <si>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</si>
  <si>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</si>
  <si>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</si>
  <si>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</si>
  <si>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</si>
  <si>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</si>
  <si>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</si>
  <si>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</si>
  <si>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</si>
  <si>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</si>
  <si>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</si>
  <si>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</si>
  <si>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</si>
  <si>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</si>
  <si>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</si>
  <si>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</si>
  <si>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</si>
  <si>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</si>
  <si>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</si>
  <si>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</si>
  <si>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</si>
  <si>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</si>
  <si>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</si>
  <si>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</si>
  <si>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</si>
  <si>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</si>
  <si>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</si>
  <si>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</si>
  <si>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</si>
  <si>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</si>
  <si>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</si>
  <si>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</si>
  <si>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</si>
  <si>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</si>
  <si>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</si>
  <si>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</si>
  <si>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</si>
  <si>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</si>
  <si>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</si>
  <si>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</si>
  <si>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</si>
  <si>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</si>
  <si>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</si>
  <si>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</si>
  <si>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</si>
  <si>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</si>
  <si>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</si>
  <si>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</si>
  <si>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</si>
  <si>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</si>
  <si>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</si>
  <si>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</si>
  <si>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</si>
  <si>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</si>
  <si>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</si>
  <si>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</si>
  <si>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</si>
  <si>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</si>
  <si>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</si>
  <si>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</si>
  <si>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</si>
  <si>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</si>
  <si>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</si>
  <si>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</si>
  <si>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</si>
  <si>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</si>
  <si>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</si>
  <si>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</si>
  <si>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</si>
  <si>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</si>
  <si>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</si>
  <si>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</si>
  <si>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</si>
  <si>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</si>
  <si>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</si>
  <si>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</si>
  <si>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</si>
  <si>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</si>
  <si>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</si>
  <si>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</si>
  <si>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</si>
  <si>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</si>
  <si>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</si>
  <si>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</si>
  <si>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</si>
  <si>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</si>
  <si>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</si>
  <si>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</si>
  <si>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</si>
  <si>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</si>
  <si>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</si>
  <si>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</si>
  <si>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</si>
  <si>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</si>
  <si>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</si>
  <si>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</si>
  <si>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</si>
  <si>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</si>
  <si>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</si>
  <si>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</si>
  <si>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</si>
  <si>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</si>
  <si>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</si>
  <si>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</si>
  <si>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</si>
  <si>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</si>
  <si>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</si>
  <si>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</si>
  <si>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</si>
  <si>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</si>
  <si>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</si>
  <si>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</si>
  <si>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</si>
  <si>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</si>
  <si>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</si>
  <si>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</si>
  <si>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</si>
  <si>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</si>
  <si>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</si>
  <si>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</si>
  <si>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</si>
  <si>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</si>
  <si>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</si>
  <si>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</si>
  <si>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</si>
  <si>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</si>
  <si>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</si>
  <si>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</si>
  <si>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</si>
  <si>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</si>
  <si>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</si>
  <si>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</si>
  <si>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</si>
  <si>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</si>
  <si>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</si>
  <si>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</si>
  <si>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</si>
  <si>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</si>
  <si>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</si>
  <si>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</si>
  <si>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</si>
  <si>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</si>
  <si>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</si>
  <si>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</si>
  <si>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</si>
  <si>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</si>
  <si>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</si>
  <si>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</si>
  <si>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</si>
  <si>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</si>
  <si>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</si>
  <si>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</si>
  <si>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</si>
  <si>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</si>
  <si>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</si>
  <si>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</si>
  <si>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</si>
  <si>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</si>
  <si>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</si>
  <si>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</si>
  <si>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</si>
  <si>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</si>
  <si>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</si>
  <si>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</si>
  <si>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</si>
  <si>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</si>
  <si>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</si>
  <si>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</si>
  <si>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</si>
  <si>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</si>
  <si>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</si>
  <si>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</si>
  <si>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</si>
  <si>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</si>
  <si>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</si>
  <si>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</si>
  <si>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</si>
  <si>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</si>
  <si>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</si>
  <si>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</si>
  <si>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</si>
  <si>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</si>
  <si>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</si>
  <si>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</si>
  <si>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</si>
  <si>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</si>
  <si>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</si>
  <si>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</si>
  <si>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</si>
  <si>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</si>
  <si>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</si>
  <si>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</si>
  <si>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</si>
  <si>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</si>
  <si>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</si>
  <si>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</si>
  <si>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</si>
  <si>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</si>
  <si>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</si>
  <si>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</si>
  <si>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</si>
  <si>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</si>
  <si>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</si>
  <si>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</si>
  <si>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</si>
  <si>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</si>
  <si>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</si>
  <si>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</si>
  <si>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</si>
  <si>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</si>
  <si>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</si>
  <si>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</si>
  <si>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</si>
  <si>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</si>
  <si>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</si>
  <si>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</si>
  <si>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</si>
  <si>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</si>
  <si>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</si>
  <si>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</si>
  <si>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</si>
  <si>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</si>
  <si>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</si>
  <si>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</si>
  <si>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</si>
  <si>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</si>
  <si>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</si>
  <si>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</si>
  <si>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</si>
  <si>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</si>
  <si>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</si>
  <si>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</si>
  <si>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</si>
  <si>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</si>
  <si>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</si>
  <si>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</si>
  <si>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</si>
  <si>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</si>
  <si>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</si>
  <si>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</si>
  <si>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</si>
  <si>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</si>
  <si>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</si>
  <si>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</si>
  <si>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</si>
  <si>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</si>
  <si>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</si>
  <si>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</si>
  <si>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</si>
  <si>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</si>
  <si>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</si>
  <si>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</si>
  <si>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Глава администрации</t>
  </si>
  <si>
    <t>А.В. Братякин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</si>
  <si>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</si>
  <si>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</si>
  <si>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</si>
  <si>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</si>
  <si>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</si>
  <si>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</si>
  <si>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</si>
  <si>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</si>
  <si>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</si>
  <si>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</si>
  <si>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</si>
  <si>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</si>
  <si>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</si>
  <si>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</si>
  <si>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</si>
  <si>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</si>
  <si>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</si>
  <si>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</si>
  <si>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</si>
  <si>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</si>
  <si>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</si>
  <si>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</si>
  <si>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</si>
  <si>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</si>
  <si>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</si>
  <si>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</si>
  <si>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</si>
  <si>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</si>
  <si>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</si>
  <si>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</si>
  <si>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</si>
  <si>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</si>
  <si>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</si>
  <si>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</si>
  <si>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</si>
  <si>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</si>
  <si>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</si>
  <si>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</si>
  <si>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</si>
  <si>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</si>
  <si>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</si>
  <si>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</si>
  <si>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</si>
  <si>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</si>
  <si>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</si>
  <si>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</si>
  <si>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</si>
  <si>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</si>
  <si>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</si>
  <si>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</si>
  <si>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</si>
  <si>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</si>
  <si>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на 01.03.2018</t>
  </si>
  <si>
    <t>000  2  02  45160  13 0000  151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</si>
</sst>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2" workbookViewId="0">
      <selection activeCell="H176" sqref="A1:H176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1" t="s">
        <v>220</v>
      </c>
      <c r="B4" s="51"/>
      <c r="C4" s="51"/>
      <c r="D4" s="51"/>
      <c r="E4" s="51"/>
      <c r="F4" s="51"/>
      <c r="G4" s="51"/>
      <c r="H4" s="51"/>
    </row>
    <row r="5" spans="1:12">
      <c r="A5" s="51" t="s">
        <v>247</v>
      </c>
      <c r="B5" s="51"/>
      <c r="C5" s="51"/>
      <c r="D5" s="51"/>
      <c r="E5" s="51"/>
      <c r="F5" s="51"/>
      <c r="G5" s="51"/>
      <c r="H5" s="51"/>
    </row>
    <row r="6" spans="1:12">
      <c r="A6" s="51" t="s">
        <v>431</v>
      </c>
      <c r="B6" s="52"/>
      <c r="C6" s="52"/>
      <c r="D6" s="52"/>
      <c r="E6" s="52"/>
      <c r="F6" s="52"/>
      <c r="G6" s="52"/>
      <c r="H6" s="52"/>
    </row>
    <row r="7" spans="1:12">
      <c r="A7" s="53" t="s">
        <v>373</v>
      </c>
      <c r="B7" s="54"/>
      <c r="C7" s="54"/>
      <c r="D7" s="54"/>
      <c r="E7" s="54"/>
      <c r="F7" s="54"/>
      <c r="G7" s="54"/>
      <c r="H7" s="54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841800</v>
      </c>
      <c r="E10" s="8">
        <f>E11+E100</f>
        <v>22259900</v>
      </c>
      <c r="F10" s="8">
        <f>F11+F100</f>
        <v>139000</v>
      </c>
      <c r="G10" s="8">
        <f>G11+G100</f>
        <v>3904255.5400000005</v>
      </c>
      <c r="H10" s="35">
        <f t="shared" ref="H10:H38" si="0">G10/E10*100</f>
        <v>17.539411857196129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3663435.5400000005</v>
      </c>
      <c r="H11" s="35">
        <f t="shared" si="0"/>
        <v>17.334321661777231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754820.89</v>
      </c>
      <c r="H12" s="35">
        <f t="shared" si="0"/>
        <v>15.669937512974879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754820.89</v>
      </c>
      <c r="H13" s="35">
        <f t="shared" si="0"/>
        <v>15.669937512974879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752858.26+183.89+1154.74</f>
        <v>754196.89</v>
      </c>
      <c r="H14" s="35">
        <f t="shared" si="0"/>
        <v>15.686291389351082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/>
      <c r="H15" s="35">
        <f t="shared" si="0"/>
        <v>0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624</f>
        <v>624</v>
      </c>
      <c r="H16" s="35">
        <f t="shared" si="0"/>
        <v>7.8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142335.09999999998</v>
      </c>
      <c r="H18" s="35">
        <f t="shared" si="0"/>
        <v>10.832199391171994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142335.09999999998</v>
      </c>
      <c r="H19" s="35">
        <f t="shared" si="0"/>
        <v>10.832199391171994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59630.11</v>
      </c>
      <c r="H20" s="35">
        <f t="shared" si="0"/>
        <v>11.336522813688212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f>321.91</f>
        <v>321.91000000000003</v>
      </c>
      <c r="H21" s="35">
        <f t="shared" si="0"/>
        <v>8.0477500000000006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97271.4</v>
      </c>
      <c r="H22" s="35">
        <f t="shared" si="0"/>
        <v>12.407066326530611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f>-14888.32</f>
        <v>-14888.32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16768</v>
      </c>
      <c r="H24" s="35">
        <f t="shared" si="0"/>
        <v>79.847619047619048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16768</v>
      </c>
      <c r="H25" s="35">
        <f t="shared" si="0"/>
        <v>79.847619047619048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16768</v>
      </c>
      <c r="H26" s="35">
        <f t="shared" si="0"/>
        <v>79.847619047619048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2252785.71</v>
      </c>
      <c r="H28" s="35">
        <f t="shared" si="0"/>
        <v>17.841020907578997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8960.5300000000007</v>
      </c>
      <c r="H29" s="35">
        <f t="shared" si="0"/>
        <v>2.0887016317016318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8161.56+826.97-28</f>
        <v>8960.5300000000007</v>
      </c>
      <c r="H31" s="35">
        <f t="shared" si="0"/>
        <v>2.0887016317016318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2243825.1800000002</v>
      </c>
      <c r="H32" s="35">
        <f t="shared" si="0"/>
        <v>18.395025250040991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1543461.06</v>
      </c>
      <c r="H33" s="35">
        <f t="shared" si="0"/>
        <v>16.696895932496755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1543154.53+306.53</f>
        <v>1543461.06</v>
      </c>
      <c r="H35" s="35">
        <f t="shared" si="0"/>
        <v>16.696895932496755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700364.12</v>
      </c>
      <c r="H36" s="35">
        <f t="shared" si="0"/>
        <v>23.709008801624915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692575.7+7788.42</f>
        <v>700364.12</v>
      </c>
      <c r="H38" s="35">
        <f t="shared" si="0"/>
        <v>23.709008801624915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362875.68</v>
      </c>
      <c r="H47" s="35">
        <f t="shared" ref="H47:H71" si="1">G47/E47*100</f>
        <v>20.559528611898017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297801.95</v>
      </c>
      <c r="H48" s="35">
        <f t="shared" si="1"/>
        <v>26.122978070175439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297801.95</v>
      </c>
      <c r="H49" s="35">
        <f t="shared" si="1"/>
        <v>26.122978070175439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297801.95</v>
      </c>
      <c r="H51" s="35">
        <f t="shared" si="1"/>
        <v>26.122978070175439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65073.73</v>
      </c>
      <c r="H58" s="35">
        <f t="shared" si="1"/>
        <v>10.411796800000001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65073.73</v>
      </c>
      <c r="H59" s="35">
        <f t="shared" si="1"/>
        <v>10.411796800000001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65073.73</f>
        <v>65073.73</v>
      </c>
      <c r="H61" s="35">
        <f t="shared" si="1"/>
        <v>10.411796800000001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11247</v>
      </c>
      <c r="H62" s="35">
        <f t="shared" si="1"/>
        <v>24.993333333333332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11247</v>
      </c>
      <c r="H63" s="35">
        <f t="shared" si="1"/>
        <v>24.993333333333332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11247</v>
      </c>
      <c r="H64" s="35">
        <f t="shared" si="1"/>
        <v>24.993333333333332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f>11247</f>
        <v>11247</v>
      </c>
      <c r="H66" s="35">
        <f t="shared" si="1"/>
        <v>24.993333333333332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91559.2</v>
      </c>
      <c r="H68" s="35">
        <f t="shared" si="1"/>
        <v>36.62368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0</v>
      </c>
      <c r="H71" s="35">
        <f t="shared" si="1"/>
        <v>0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f>G77</f>
        <v>0</v>
      </c>
      <c r="H76" s="35">
        <f t="shared" ref="H76:H105" si="2">G76/E76*100</f>
        <v>0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/>
      <c r="H77" s="35">
        <f t="shared" si="2"/>
        <v>0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91559.2</v>
      </c>
      <c r="H80" s="35">
        <f t="shared" si="2"/>
        <v>183.11839999999998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91559.2</v>
      </c>
      <c r="H81" s="35">
        <f t="shared" si="2"/>
        <v>183.11839999999998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91559.2</v>
      </c>
      <c r="H83" s="35">
        <f t="shared" si="2"/>
        <v>183.11839999999998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4480</v>
      </c>
      <c r="H87" s="35">
        <f t="shared" si="2"/>
        <v>17.919999999999998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4480</v>
      </c>
      <c r="H88" s="35">
        <f t="shared" si="2"/>
        <v>17.919999999999998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f>4480</f>
        <v>4480</v>
      </c>
      <c r="H90" s="35">
        <f t="shared" si="2"/>
        <v>17.919999999999998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26563.96</v>
      </c>
      <c r="H91" s="35">
        <f t="shared" si="2"/>
        <v>9.8385037037037026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26563.96</v>
      </c>
      <c r="H95" s="35">
        <f t="shared" si="2"/>
        <v>9.8385037037037026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397</v>
      </c>
      <c r="C97" s="2" t="s">
        <v>400</v>
      </c>
      <c r="D97" s="2"/>
      <c r="E97" s="4">
        <v>110000</v>
      </c>
      <c r="F97" s="4"/>
      <c r="G97" s="4">
        <v>11404</v>
      </c>
      <c r="H97" s="35">
        <f t="shared" si="2"/>
        <v>10.367272727272727</v>
      </c>
    </row>
    <row r="98" spans="1:8" ht="39" customHeight="1">
      <c r="A98" s="40" t="s">
        <v>395</v>
      </c>
      <c r="B98" s="3" t="s">
        <v>398</v>
      </c>
      <c r="C98" s="2" t="s">
        <v>399</v>
      </c>
      <c r="D98" s="2"/>
      <c r="E98" s="4">
        <v>10000</v>
      </c>
      <c r="F98" s="4"/>
      <c r="G98" s="4">
        <v>13255.2</v>
      </c>
      <c r="H98" s="35"/>
    </row>
    <row r="99" spans="1:8" ht="48.75" customHeight="1">
      <c r="A99" s="40" t="s">
        <v>396</v>
      </c>
      <c r="B99" s="3" t="s">
        <v>382</v>
      </c>
      <c r="C99" s="2" t="s">
        <v>401</v>
      </c>
      <c r="D99" s="2"/>
      <c r="E99" s="4">
        <v>150000</v>
      </c>
      <c r="F99" s="4"/>
      <c r="G99" s="4">
        <f>1904.76</f>
        <v>1904.76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D101+D161+D168</f>
        <v>841800</v>
      </c>
      <c r="E100" s="12">
        <f>E101+E161+E168</f>
        <v>1125900</v>
      </c>
      <c r="F100" s="12">
        <f>F101+F161+F168</f>
        <v>139000</v>
      </c>
      <c r="G100" s="12">
        <f>G101+G161+G168</f>
        <v>240820</v>
      </c>
      <c r="H100" s="35">
        <f t="shared" si="2"/>
        <v>21.389110933475443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D102+D109+D137+D141</f>
        <v>841800</v>
      </c>
      <c r="E101" s="12">
        <f>E102+E109+E137+E141</f>
        <v>1075900</v>
      </c>
      <c r="F101" s="12">
        <f>F102+F109+F137+F141</f>
        <v>139000</v>
      </c>
      <c r="G101" s="12">
        <f>G102+G109+G137+G141</f>
        <v>235000</v>
      </c>
      <c r="H101" s="35">
        <f t="shared" si="2"/>
        <v>21.842178641137654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139000</v>
      </c>
      <c r="G102" s="12">
        <f>G103+G106</f>
        <v>139000</v>
      </c>
      <c r="H102" s="35">
        <f t="shared" si="2"/>
        <v>16.666666666666664</v>
      </c>
    </row>
    <row r="103" spans="1:8" s="17" customFormat="1" ht="33" customHeight="1">
      <c r="A103" s="39" t="s">
        <v>372</v>
      </c>
      <c r="B103" s="14" t="s">
        <v>402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139000</v>
      </c>
      <c r="G103" s="16">
        <f>G104+G105</f>
        <v>139000</v>
      </c>
      <c r="H103" s="35">
        <f t="shared" si="2"/>
        <v>16.666666666666664</v>
      </c>
    </row>
    <row r="104" spans="1:8" ht="42" customHeight="1">
      <c r="A104" s="40" t="s">
        <v>314</v>
      </c>
      <c r="B104" s="3" t="s">
        <v>384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383</v>
      </c>
      <c r="C105" s="2" t="s">
        <v>202</v>
      </c>
      <c r="D105" s="44">
        <f>E105</f>
        <v>834000</v>
      </c>
      <c r="E105" s="4">
        <v>834000</v>
      </c>
      <c r="F105" s="4">
        <f>G105</f>
        <v>139000</v>
      </c>
      <c r="G105" s="4">
        <f>69500+69500</f>
        <v>139000</v>
      </c>
      <c r="H105" s="35">
        <f t="shared" si="2"/>
        <v>16.666666666666664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403</v>
      </c>
      <c r="C109" s="11" t="s">
        <v>209</v>
      </c>
      <c r="D109" s="12">
        <f>D110+D113+D116+D120+D123+D127+D126</f>
        <v>0</v>
      </c>
      <c r="E109" s="12">
        <f>E110+E113+E116+E120+E123+E127+E126</f>
        <v>0</v>
      </c>
      <c r="F109" s="12">
        <f>F110+F113+F116+F120+F123+F127+F126</f>
        <v>0</v>
      </c>
      <c r="G109" s="12">
        <f>G110+G113+G116+G120+G123+G127+G126</f>
        <v>0</v>
      </c>
      <c r="H109" s="35" t="e">
        <f>G109/E109*100</f>
        <v>#DIV/0!</v>
      </c>
    </row>
    <row r="110" spans="1:8" s="17" customFormat="1" ht="61.9" customHeight="1">
      <c r="A110" s="39" t="s">
        <v>320</v>
      </c>
      <c r="B110" s="14" t="s">
        <v>404</v>
      </c>
      <c r="C110" s="15" t="s">
        <v>210</v>
      </c>
      <c r="D110" s="16">
        <f>D111+D112</f>
        <v>0</v>
      </c>
      <c r="E110" s="16">
        <f>E111+E112</f>
        <v>0</v>
      </c>
      <c r="F110" s="16">
        <f>F111+F112</f>
        <v>0</v>
      </c>
      <c r="G110" s="16">
        <f>G111+G112</f>
        <v>0</v>
      </c>
      <c r="H110" s="35" t="e">
        <f>G110/E110*100</f>
        <v>#DIV/0!</v>
      </c>
    </row>
    <row r="111" spans="1:8" s="25" customFormat="1" ht="55.9" customHeight="1">
      <c r="A111" s="41" t="s">
        <v>321</v>
      </c>
      <c r="B111" s="3" t="s">
        <v>405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406</v>
      </c>
      <c r="C112" s="2" t="s">
        <v>211</v>
      </c>
      <c r="D112" s="44">
        <f>E112</f>
        <v>0</v>
      </c>
      <c r="E112" s="4">
        <v>0</v>
      </c>
      <c r="F112" s="4">
        <f>G112</f>
        <v>0</v>
      </c>
      <c r="G112" s="4"/>
      <c r="H112" s="35" t="e">
        <f>G112/E112*100</f>
        <v>#DIV/0!</v>
      </c>
    </row>
    <row r="113" spans="1:8" s="17" customFormat="1" ht="83.45" customHeight="1">
      <c r="A113" s="39" t="s">
        <v>323</v>
      </c>
      <c r="B113" s="14" t="s">
        <v>407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408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409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410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411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412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413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414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415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416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417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418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419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380</v>
      </c>
      <c r="B126" s="14" t="s">
        <v>420</v>
      </c>
      <c r="C126" s="27" t="s">
        <v>381</v>
      </c>
      <c r="D126" s="47">
        <f>E126</f>
        <v>0</v>
      </c>
      <c r="E126" s="16">
        <v>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389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390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391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s="13" customFormat="1" ht="38.25">
      <c r="A137" s="36" t="s">
        <v>339</v>
      </c>
      <c r="B137" s="10" t="s">
        <v>388</v>
      </c>
      <c r="C137" s="11" t="s">
        <v>215</v>
      </c>
      <c r="D137" s="11"/>
      <c r="E137" s="12">
        <f>E138</f>
        <v>184100</v>
      </c>
      <c r="F137" s="12"/>
      <c r="G137" s="12">
        <f>G138</f>
        <v>46000</v>
      </c>
      <c r="H137" s="35">
        <f>G137/E137*100</f>
        <v>24.98642042368278</v>
      </c>
    </row>
    <row r="138" spans="1:10" s="17" customFormat="1" ht="53.45" customHeight="1">
      <c r="A138" s="39" t="s">
        <v>340</v>
      </c>
      <c r="B138" s="14" t="s">
        <v>387</v>
      </c>
      <c r="C138" s="15" t="s">
        <v>216</v>
      </c>
      <c r="D138" s="15"/>
      <c r="E138" s="16">
        <f>E139+E140</f>
        <v>184100</v>
      </c>
      <c r="F138" s="16"/>
      <c r="G138" s="16">
        <f>G139+G140</f>
        <v>46000</v>
      </c>
      <c r="H138" s="35">
        <f>G138/E138*100</f>
        <v>24.98642042368278</v>
      </c>
    </row>
    <row r="139" spans="1:10" ht="56.25" customHeight="1">
      <c r="A139" s="40" t="s">
        <v>341</v>
      </c>
      <c r="B139" s="3" t="s">
        <v>386</v>
      </c>
      <c r="C139" s="2" t="s">
        <v>217</v>
      </c>
      <c r="D139" s="2"/>
      <c r="E139" s="30"/>
      <c r="F139" s="30"/>
      <c r="G139" s="30"/>
      <c r="H139" s="35"/>
    </row>
    <row r="140" spans="1:10" ht="63.75">
      <c r="A140" s="40" t="s">
        <v>342</v>
      </c>
      <c r="B140" s="3" t="s">
        <v>385</v>
      </c>
      <c r="C140" s="2" t="s">
        <v>218</v>
      </c>
      <c r="D140" s="2"/>
      <c r="E140" s="4">
        <v>184100</v>
      </c>
      <c r="F140" s="4"/>
      <c r="G140" s="4">
        <v>46000</v>
      </c>
      <c r="H140" s="35">
        <f>G140/E140*100</f>
        <v>24.98642042368278</v>
      </c>
    </row>
    <row r="141" spans="1:10" s="13" customFormat="1" ht="24.75" customHeight="1">
      <c r="A141" s="36" t="s">
        <v>343</v>
      </c>
      <c r="B141" s="10" t="s">
        <v>421</v>
      </c>
      <c r="C141" s="11" t="s">
        <v>219</v>
      </c>
      <c r="D141" s="12">
        <f>D142+D145+D148+D152</f>
        <v>7800</v>
      </c>
      <c r="E141" s="12">
        <f>E142+E145+E148+E152+E151</f>
        <v>57800</v>
      </c>
      <c r="F141" s="12">
        <f>F142+F145+F148+F152</f>
        <v>0</v>
      </c>
      <c r="G141" s="12">
        <f>G142+G145+G148+G152+G151</f>
        <v>50000</v>
      </c>
      <c r="H141" s="35">
        <f>G141/E141*100</f>
        <v>86.505190311418687</v>
      </c>
    </row>
    <row r="142" spans="1:10" s="17" customFormat="1" ht="86.45" customHeight="1">
      <c r="A142" s="39" t="s">
        <v>344</v>
      </c>
      <c r="B142" s="14" t="s">
        <v>422</v>
      </c>
      <c r="C142" s="15" t="s">
        <v>50</v>
      </c>
      <c r="D142" s="29">
        <f>D143+D144</f>
        <v>0</v>
      </c>
      <c r="E142" s="29">
        <f>E143+E144</f>
        <v>0</v>
      </c>
      <c r="F142" s="29">
        <f>F143+F144</f>
        <v>0</v>
      </c>
      <c r="G142" s="29">
        <f>G143+G144</f>
        <v>0</v>
      </c>
      <c r="H142" s="35"/>
    </row>
    <row r="143" spans="1:10" ht="79.150000000000006" customHeight="1">
      <c r="A143" s="40" t="s">
        <v>345</v>
      </c>
      <c r="B143" s="3" t="s">
        <v>423</v>
      </c>
      <c r="C143" s="2" t="s">
        <v>51</v>
      </c>
      <c r="D143" s="2"/>
      <c r="E143" s="30"/>
      <c r="F143" s="30"/>
      <c r="G143" s="30"/>
      <c r="H143" s="35"/>
    </row>
    <row r="144" spans="1:10" ht="82.9" customHeight="1">
      <c r="A144" s="40" t="s">
        <v>346</v>
      </c>
      <c r="B144" s="3" t="s">
        <v>424</v>
      </c>
      <c r="C144" s="2" t="s">
        <v>47</v>
      </c>
      <c r="D144" s="45">
        <f>E144</f>
        <v>0</v>
      </c>
      <c r="E144" s="30"/>
      <c r="F144" s="30">
        <f>G144</f>
        <v>0</v>
      </c>
      <c r="G144" s="30"/>
      <c r="H144" s="35"/>
    </row>
    <row r="145" spans="1:8" s="17" customFormat="1" ht="88.5" customHeight="1">
      <c r="A145" s="39" t="s">
        <v>347</v>
      </c>
      <c r="B145" s="14" t="s">
        <v>425</v>
      </c>
      <c r="C145" s="15" t="s">
        <v>52</v>
      </c>
      <c r="D145" s="15"/>
      <c r="E145" s="16">
        <f>E146+E147</f>
        <v>0</v>
      </c>
      <c r="F145" s="16"/>
      <c r="G145" s="16">
        <f>G146+G147</f>
        <v>0</v>
      </c>
      <c r="H145" s="35"/>
    </row>
    <row r="146" spans="1:8" ht="92.25" customHeight="1">
      <c r="A146" s="40" t="s">
        <v>348</v>
      </c>
      <c r="B146" s="3" t="s">
        <v>426</v>
      </c>
      <c r="C146" s="2" t="s">
        <v>0</v>
      </c>
      <c r="D146" s="2"/>
      <c r="E146" s="30"/>
      <c r="F146" s="30"/>
      <c r="G146" s="30"/>
      <c r="H146" s="35"/>
    </row>
    <row r="147" spans="1:8" ht="104.25" customHeight="1">
      <c r="A147" s="40" t="s">
        <v>349</v>
      </c>
      <c r="B147" s="3" t="s">
        <v>427</v>
      </c>
      <c r="C147" s="2" t="s">
        <v>1</v>
      </c>
      <c r="D147" s="2"/>
      <c r="E147" s="4"/>
      <c r="F147" s="4"/>
      <c r="G147" s="4"/>
      <c r="H147" s="35"/>
    </row>
    <row r="148" spans="1:8" s="17" customFormat="1" ht="90.6" customHeight="1">
      <c r="A148" s="39" t="s">
        <v>350</v>
      </c>
      <c r="B148" s="14" t="s">
        <v>428</v>
      </c>
      <c r="C148" s="15" t="s">
        <v>2</v>
      </c>
      <c r="D148" s="16">
        <f>D149+D150</f>
        <v>0</v>
      </c>
      <c r="E148" s="16">
        <f>E149+E150</f>
        <v>0</v>
      </c>
      <c r="F148" s="16">
        <f>F149+F150</f>
        <v>0</v>
      </c>
      <c r="G148" s="16">
        <f>G149+G150</f>
        <v>0</v>
      </c>
      <c r="H148" s="35"/>
    </row>
    <row r="149" spans="1:8" ht="70.5" customHeight="1">
      <c r="A149" s="40" t="s">
        <v>351</v>
      </c>
      <c r="B149" s="3" t="s">
        <v>429</v>
      </c>
      <c r="C149" s="2" t="s">
        <v>3</v>
      </c>
      <c r="D149" s="2"/>
      <c r="E149" s="30"/>
      <c r="F149" s="30"/>
      <c r="G149" s="30"/>
      <c r="H149" s="35"/>
    </row>
    <row r="150" spans="1:8" ht="72" customHeight="1">
      <c r="A150" s="40" t="s">
        <v>352</v>
      </c>
      <c r="B150" s="3" t="s">
        <v>430</v>
      </c>
      <c r="C150" s="2" t="s">
        <v>4</v>
      </c>
      <c r="D150" s="2"/>
      <c r="E150" s="4"/>
      <c r="F150" s="4"/>
      <c r="G150" s="4"/>
      <c r="H150" s="35"/>
    </row>
    <row r="151" spans="1:8" ht="81.75" customHeight="1">
      <c r="A151" s="40"/>
      <c r="B151" s="3" t="s">
        <v>432</v>
      </c>
      <c r="C151" s="49" t="s">
        <v>47</v>
      </c>
      <c r="D151" s="2"/>
      <c r="E151" s="4">
        <v>50000</v>
      </c>
      <c r="F151" s="4"/>
      <c r="G151" s="4">
        <v>50000</v>
      </c>
      <c r="H151" s="35"/>
    </row>
    <row r="152" spans="1:8" s="17" customFormat="1" ht="37.15" customHeight="1">
      <c r="A152" s="39" t="s">
        <v>353</v>
      </c>
      <c r="B152" s="14" t="s">
        <v>394</v>
      </c>
      <c r="C152" s="15" t="s">
        <v>5</v>
      </c>
      <c r="D152" s="16">
        <f>D153+D157</f>
        <v>7800</v>
      </c>
      <c r="E152" s="16">
        <f>E153+E157</f>
        <v>7800</v>
      </c>
      <c r="F152" s="16">
        <f>F153+F157</f>
        <v>0</v>
      </c>
      <c r="G152" s="16">
        <f>G153+G157</f>
        <v>0</v>
      </c>
      <c r="H152" s="35">
        <f>G152/E152*100</f>
        <v>0</v>
      </c>
    </row>
    <row r="153" spans="1:8" ht="31.15" customHeight="1">
      <c r="A153" s="40" t="s">
        <v>354</v>
      </c>
      <c r="B153" s="3" t="s">
        <v>393</v>
      </c>
      <c r="C153" s="2" t="s">
        <v>6</v>
      </c>
      <c r="D153" s="30">
        <f>D154+D155+D156</f>
        <v>0</v>
      </c>
      <c r="E153" s="30">
        <f>E154+E155+E156</f>
        <v>0</v>
      </c>
      <c r="F153" s="30">
        <f>F154+F155+F156</f>
        <v>0</v>
      </c>
      <c r="G153" s="30">
        <f>G154+G155+G156</f>
        <v>0</v>
      </c>
      <c r="H153" s="35"/>
    </row>
    <row r="154" spans="1:8" ht="36.6" customHeight="1">
      <c r="A154" s="40" t="s">
        <v>337</v>
      </c>
      <c r="B154" s="43"/>
      <c r="C154" s="42" t="s">
        <v>368</v>
      </c>
      <c r="D154" s="2"/>
      <c r="E154" s="30"/>
      <c r="F154" s="30"/>
      <c r="G154" s="30"/>
      <c r="H154" s="35"/>
    </row>
    <row r="155" spans="1:8" ht="36.6" customHeight="1">
      <c r="A155" s="40"/>
      <c r="B155" s="43"/>
      <c r="C155" s="42"/>
      <c r="D155" s="2"/>
      <c r="E155" s="30"/>
      <c r="F155" s="30"/>
      <c r="G155" s="30"/>
      <c r="H155" s="35"/>
    </row>
    <row r="156" spans="1:8" ht="22.9" customHeight="1">
      <c r="A156" s="40" t="s">
        <v>337</v>
      </c>
      <c r="B156" s="43"/>
      <c r="C156" s="2"/>
      <c r="D156" s="2"/>
      <c r="E156" s="30"/>
      <c r="F156" s="30"/>
      <c r="G156" s="30"/>
      <c r="H156" s="35"/>
    </row>
    <row r="157" spans="1:8" ht="38.25">
      <c r="A157" s="40" t="s">
        <v>355</v>
      </c>
      <c r="B157" s="3" t="s">
        <v>392</v>
      </c>
      <c r="C157" s="2" t="s">
        <v>7</v>
      </c>
      <c r="D157" s="4">
        <f>D158+D159+D160</f>
        <v>7800</v>
      </c>
      <c r="E157" s="4">
        <f>E158+E159+E160</f>
        <v>7800</v>
      </c>
      <c r="F157" s="4">
        <f>F158+F159+F160</f>
        <v>0</v>
      </c>
      <c r="G157" s="4">
        <f>G158+G159+G160</f>
        <v>0</v>
      </c>
      <c r="H157" s="35">
        <f>G157/E157*100</f>
        <v>0</v>
      </c>
    </row>
    <row r="158" spans="1:8" ht="34.9" customHeight="1">
      <c r="A158" s="40" t="s">
        <v>337</v>
      </c>
      <c r="B158" s="43"/>
      <c r="C158" s="42" t="s">
        <v>368</v>
      </c>
      <c r="D158" s="44">
        <f>E158</f>
        <v>7800</v>
      </c>
      <c r="E158" s="4">
        <v>7800</v>
      </c>
      <c r="F158" s="4">
        <v>0</v>
      </c>
      <c r="G158" s="4">
        <v>0</v>
      </c>
      <c r="H158" s="35"/>
    </row>
    <row r="159" spans="1:8" ht="34.9" customHeight="1">
      <c r="A159" s="40"/>
      <c r="B159" s="43"/>
      <c r="C159" s="42"/>
      <c r="D159" s="2"/>
      <c r="E159" s="4"/>
      <c r="F159" s="4"/>
      <c r="G159" s="4"/>
      <c r="H159" s="35"/>
    </row>
    <row r="160" spans="1:8" ht="21.6" customHeight="1">
      <c r="A160" s="40" t="s">
        <v>337</v>
      </c>
      <c r="B160" s="3"/>
      <c r="C160" s="2"/>
      <c r="D160" s="2"/>
      <c r="E160" s="4"/>
      <c r="F160" s="4"/>
      <c r="G160" s="4"/>
      <c r="H160" s="35"/>
    </row>
    <row r="161" spans="1:8" s="13" customFormat="1" ht="24.75" customHeight="1">
      <c r="A161" s="36" t="s">
        <v>356</v>
      </c>
      <c r="B161" s="10" t="s">
        <v>8</v>
      </c>
      <c r="C161" s="11" t="s">
        <v>9</v>
      </c>
      <c r="D161" s="11"/>
      <c r="E161" s="12">
        <f>E162+E165</f>
        <v>50000</v>
      </c>
      <c r="F161" s="12"/>
      <c r="G161" s="12">
        <f>G162+G165</f>
        <v>5820</v>
      </c>
      <c r="H161" s="35">
        <f>G161/E161*100</f>
        <v>11.64</v>
      </c>
    </row>
    <row r="162" spans="1:8" s="17" customFormat="1" ht="29.25" customHeight="1">
      <c r="A162" s="39" t="s">
        <v>357</v>
      </c>
      <c r="B162" s="14" t="s">
        <v>10</v>
      </c>
      <c r="C162" s="15" t="s">
        <v>11</v>
      </c>
      <c r="D162" s="15"/>
      <c r="E162" s="29">
        <f>E163+E164</f>
        <v>0</v>
      </c>
      <c r="F162" s="29"/>
      <c r="G162" s="29">
        <f>G163+G164</f>
        <v>5820</v>
      </c>
      <c r="H162" s="35"/>
    </row>
    <row r="163" spans="1:8" ht="52.5" customHeight="1">
      <c r="A163" s="40" t="s">
        <v>358</v>
      </c>
      <c r="B163" s="3" t="s">
        <v>12</v>
      </c>
      <c r="C163" s="2" t="s">
        <v>13</v>
      </c>
      <c r="D163" s="2"/>
      <c r="E163" s="30"/>
      <c r="F163" s="30"/>
      <c r="G163" s="30">
        <v>5820</v>
      </c>
      <c r="H163" s="35"/>
    </row>
    <row r="164" spans="1:8" ht="27.75" customHeight="1">
      <c r="A164" s="40" t="s">
        <v>359</v>
      </c>
      <c r="B164" s="3" t="s">
        <v>14</v>
      </c>
      <c r="C164" s="2" t="s">
        <v>11</v>
      </c>
      <c r="D164" s="2"/>
      <c r="E164" s="30"/>
      <c r="F164" s="30"/>
      <c r="G164" s="30"/>
      <c r="H164" s="35"/>
    </row>
    <row r="165" spans="1:8" s="17" customFormat="1" ht="29.25" customHeight="1">
      <c r="A165" s="39" t="s">
        <v>360</v>
      </c>
      <c r="B165" s="14" t="s">
        <v>15</v>
      </c>
      <c r="C165" s="15" t="s">
        <v>16</v>
      </c>
      <c r="D165" s="15"/>
      <c r="E165" s="16">
        <f>E166+E167</f>
        <v>50000</v>
      </c>
      <c r="F165" s="16"/>
      <c r="G165" s="16">
        <f>G166+G167</f>
        <v>0</v>
      </c>
      <c r="H165" s="35">
        <f>G165/E165*100</f>
        <v>0</v>
      </c>
    </row>
    <row r="166" spans="1:8" ht="63.75">
      <c r="A166" s="40" t="s">
        <v>361</v>
      </c>
      <c r="B166" s="3" t="s">
        <v>17</v>
      </c>
      <c r="C166" s="2" t="s">
        <v>18</v>
      </c>
      <c r="D166" s="2"/>
      <c r="E166" s="4">
        <v>50000</v>
      </c>
      <c r="F166" s="4"/>
      <c r="G166" s="4"/>
      <c r="H166" s="35">
        <f>G166/E166*100</f>
        <v>0</v>
      </c>
    </row>
    <row r="167" spans="1:8" ht="28.5" customHeight="1">
      <c r="A167" s="40" t="s">
        <v>362</v>
      </c>
      <c r="B167" s="3" t="s">
        <v>19</v>
      </c>
      <c r="C167" s="2" t="s">
        <v>16</v>
      </c>
      <c r="D167" s="2"/>
      <c r="E167" s="4">
        <v>0</v>
      </c>
      <c r="F167" s="4"/>
      <c r="G167" s="4"/>
      <c r="H167" s="35" t="e">
        <f>G167/E167*100</f>
        <v>#DIV/0!</v>
      </c>
    </row>
    <row r="168" spans="1:8" s="13" customFormat="1" ht="63.75">
      <c r="A168" s="36" t="s">
        <v>363</v>
      </c>
      <c r="B168" s="10" t="s">
        <v>20</v>
      </c>
      <c r="C168" s="11" t="s">
        <v>21</v>
      </c>
      <c r="D168" s="11"/>
      <c r="E168" s="10">
        <f>E169+E170</f>
        <v>0</v>
      </c>
      <c r="F168" s="10"/>
      <c r="G168" s="10">
        <f>G169+G170</f>
        <v>0</v>
      </c>
      <c r="H168" s="35"/>
    </row>
    <row r="169" spans="1:8" ht="55.5" customHeight="1">
      <c r="A169" s="40" t="s">
        <v>364</v>
      </c>
      <c r="B169" s="3" t="s">
        <v>22</v>
      </c>
      <c r="C169" s="2" t="s">
        <v>23</v>
      </c>
      <c r="D169" s="2"/>
      <c r="E169" s="30"/>
      <c r="F169" s="30"/>
      <c r="G169" s="30"/>
      <c r="H169" s="35"/>
    </row>
    <row r="170" spans="1:8" ht="54.75" customHeight="1">
      <c r="A170" s="40" t="s">
        <v>365</v>
      </c>
      <c r="B170" s="3" t="s">
        <v>24</v>
      </c>
      <c r="C170" s="2" t="s">
        <v>25</v>
      </c>
      <c r="D170" s="2"/>
      <c r="E170" s="30"/>
      <c r="F170" s="30"/>
      <c r="G170" s="30"/>
      <c r="H170" s="35"/>
    </row>
    <row r="173" spans="1:8">
      <c r="A173" s="50" t="s">
        <v>377</v>
      </c>
      <c r="B173" s="50"/>
      <c r="D173" t="s">
        <v>378</v>
      </c>
    </row>
    <row r="176" spans="1:8">
      <c r="A176" s="50" t="s">
        <v>246</v>
      </c>
      <c r="B176" s="50"/>
      <c r="D176" t="s">
        <v>379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3:B173"/>
    <mergeCell ref="A176:B176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2018-03-05T07:55:00Z</cp:lastPrinted>
  <dcterms:created xsi:type="dcterms:W3CDTF">2004-03-19T10:46:52Z</dcterms:created>
  <dcterms:modified xsi:type="dcterms:W3CDTF">2018-03-05T07:55:11Z</dcterms:modified>
</cp:coreProperties>
</file>