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<sst xmlns="http://schemas.openxmlformats.org/spreadsheetml/2006/main" count="57" uniqueCount="48">
  <si>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</si>
  <si>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</si>
  <si>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</si>
  <si>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</si>
  <si>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</si>
  <si>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</si>
  <si>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</si>
  <si>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</si>
  <si>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</si>
  <si>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</si>
  <si>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</si>
  <si>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</si>
  <si>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</si>
  <si>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</si>
  <si>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</si>
  <si>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</si>
  <si>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</si>
  <si>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</si>
  <si>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</si>
  <si>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</si>
  <si>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</si>
  <si>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</si>
  <si>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</si>
  <si>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</si>
  <si>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</si>
  <si>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</si>
  <si>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</si>
  <si>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</si>
  <si>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</si>
  <si>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</si>
  <si>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</si>
  <si>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</si>
  <si>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</si>
  <si>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</si>
  <si>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</si>
  <si>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</si>
  <si>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</si>
  <si>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</si>
  <si>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</si>
  <si>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</si>
  <si>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</si>
  <si>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</si>
  <si>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</si>
  <si>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</si>
  <si>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</si>
  <si>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</si>
  <si>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</si>
  <si>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апреля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</si>
</sst>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57" t="s">
        <v>12</v>
      </c>
      <c r="I1" s="57"/>
      <c r="J1" s="57"/>
      <c r="K1" s="57"/>
      <c r="L1" s="57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3" t="s">
        <v>0</v>
      </c>
      <c r="B7" s="43" t="s">
        <v>7</v>
      </c>
      <c r="C7" s="52" t="s">
        <v>1</v>
      </c>
      <c r="D7" s="53"/>
      <c r="E7" s="53"/>
      <c r="F7" s="53"/>
      <c r="G7" s="53"/>
      <c r="H7" s="53"/>
      <c r="I7" s="48" t="s">
        <v>3</v>
      </c>
      <c r="J7" s="49"/>
    </row>
    <row r="8" spans="1:10" ht="27.75" customHeight="1">
      <c r="A8" s="44"/>
      <c r="B8" s="44"/>
      <c r="C8" s="54" t="s">
        <v>2</v>
      </c>
      <c r="D8" s="55"/>
      <c r="E8" s="54" t="s">
        <v>13</v>
      </c>
      <c r="F8" s="55"/>
      <c r="G8" s="54" t="s">
        <v>9</v>
      </c>
      <c r="H8" s="55"/>
      <c r="I8" s="50"/>
      <c r="J8" s="51"/>
    </row>
    <row r="9" spans="1:10" ht="15">
      <c r="A9" s="45"/>
      <c r="B9" s="45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6" t="s">
        <v>35</v>
      </c>
      <c r="B10" s="37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47"/>
      <c r="B11" s="38"/>
      <c r="C11" s="9"/>
      <c r="D11" s="9"/>
      <c r="E11" s="9"/>
      <c r="F11" s="9"/>
      <c r="G11" s="9">
        <f>2646000+799000+2295000+114000+23000+45000</f>
        <v>5922000</v>
      </c>
      <c r="H11" s="14">
        <f>504868.43+141576.21+1179562.88+113113+20991+3953</f>
        <v>1964064.52</v>
      </c>
      <c r="I11" s="9">
        <f>G11</f>
        <v>5922000</v>
      </c>
      <c r="J11" s="14">
        <f>H11</f>
        <v>1964064.52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/>
      <c r="H12" s="14"/>
      <c r="I12" s="9">
        <f>G12</f>
        <v>0</v>
      </c>
      <c r="J12" s="14">
        <f>H12</f>
        <v>0</v>
      </c>
    </row>
    <row r="13" spans="1:10" ht="61.5" customHeight="1">
      <c r="A13" s="41" t="s">
        <v>21</v>
      </c>
      <c r="B13" s="37" t="s">
        <v>22</v>
      </c>
      <c r="C13" s="35">
        <f>129000+39000+16100</f>
        <v>184100</v>
      </c>
      <c r="D13" s="35">
        <f>31517.4+9482.6+5000</f>
        <v>46000</v>
      </c>
      <c r="E13" s="35"/>
      <c r="F13" s="35"/>
      <c r="G13" s="35"/>
      <c r="H13" s="35"/>
      <c r="I13" s="35">
        <f>C13</f>
        <v>184100</v>
      </c>
      <c r="J13" s="35">
        <f>D13</f>
        <v>46000</v>
      </c>
    </row>
    <row r="14" spans="1:10" ht="30.75" customHeight="1" hidden="1">
      <c r="A14" s="42"/>
      <c r="B14" s="38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v>50000</v>
      </c>
      <c r="H15" s="5"/>
      <c r="I15" s="5">
        <f>G15</f>
        <v>50000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v>7800</v>
      </c>
      <c r="F16" s="18"/>
      <c r="G16" s="18">
        <v>156000</v>
      </c>
      <c r="H16" s="18">
        <v>153000</v>
      </c>
      <c r="I16" s="18">
        <f>E16+G16</f>
        <v>163800</v>
      </c>
      <c r="J16" s="5">
        <f>F16+H16</f>
        <v>153000</v>
      </c>
    </row>
    <row r="17" spans="1:10" ht="40.5" customHeight="1">
      <c r="A17" s="41" t="s">
        <v>24</v>
      </c>
      <c r="B17" s="37" t="s">
        <v>25</v>
      </c>
      <c r="C17" s="35"/>
      <c r="D17" s="35"/>
      <c r="E17" s="35">
        <v>4799500</v>
      </c>
      <c r="F17" s="35"/>
      <c r="G17" s="35">
        <f>2114000</f>
        <v>2114000</v>
      </c>
      <c r="H17" s="35"/>
      <c r="I17" s="35">
        <f>E17+G17</f>
        <v>6913500</v>
      </c>
      <c r="J17" s="23">
        <f>H17+F17</f>
        <v>0</v>
      </c>
    </row>
    <row r="18" spans="1:9" ht="17.25" customHeight="1" hidden="1">
      <c r="A18" s="42"/>
      <c r="B18" s="38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/>
      <c r="F19" s="5"/>
      <c r="G19" s="5">
        <v>252000</v>
      </c>
      <c r="H19" s="5">
        <v>24090</v>
      </c>
      <c r="I19" s="5">
        <f>C19+E19+G19</f>
        <v>252000</v>
      </c>
      <c r="J19" s="19">
        <f>D19+F19+H19</f>
        <v>24090</v>
      </c>
      <c r="L19" s="24"/>
      <c r="M19" s="24"/>
    </row>
    <row r="20" spans="1:13" ht="15">
      <c r="A20" s="41" t="s">
        <v>27</v>
      </c>
      <c r="B20" s="37" t="s">
        <v>17</v>
      </c>
      <c r="C20" s="35"/>
      <c r="D20" s="35"/>
      <c r="E20" s="35"/>
      <c r="F20" s="35"/>
      <c r="G20" s="35">
        <v>1905000</v>
      </c>
      <c r="H20" s="39">
        <v>78925</v>
      </c>
      <c r="I20" s="35">
        <f>G20</f>
        <v>1905000</v>
      </c>
      <c r="J20" s="39">
        <f>H20</f>
        <v>78925</v>
      </c>
      <c r="M20" s="24"/>
    </row>
    <row r="21" spans="1:13" ht="15">
      <c r="A21" s="42"/>
      <c r="B21" s="38"/>
      <c r="C21" s="36"/>
      <c r="D21" s="36"/>
      <c r="E21" s="36"/>
      <c r="F21" s="36"/>
      <c r="G21" s="36"/>
      <c r="H21" s="40"/>
      <c r="I21" s="36"/>
      <c r="J21" s="40"/>
      <c r="M21" s="24"/>
    </row>
    <row r="22" spans="1:10" ht="24.75">
      <c r="A22" s="1" t="s">
        <v>27</v>
      </c>
      <c r="B22" s="20" t="s">
        <v>18</v>
      </c>
      <c r="C22" s="21"/>
      <c r="D22" s="21"/>
      <c r="E22" s="21"/>
      <c r="F22" s="21"/>
      <c r="G22" s="21">
        <v>7281000</v>
      </c>
      <c r="H22" s="21">
        <v>1996940.31</v>
      </c>
      <c r="I22" s="21">
        <f>G22+E22</f>
        <v>7281000</v>
      </c>
      <c r="J22" s="21">
        <f>F22+H22</f>
        <v>1996940.31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>
        <v>16059000</v>
      </c>
      <c r="F24" s="21"/>
      <c r="G24" s="31">
        <v>107000</v>
      </c>
      <c r="H24" s="21">
        <v>61200</v>
      </c>
      <c r="I24" s="21">
        <f>E24+G24</f>
        <v>16166000</v>
      </c>
      <c r="J24" s="21">
        <f>F24+H24</f>
        <v>61200</v>
      </c>
      <c r="M24" s="24"/>
    </row>
    <row r="25" spans="1:10" ht="15">
      <c r="A25" s="41" t="s">
        <v>28</v>
      </c>
      <c r="B25" s="37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42"/>
      <c r="B26" s="38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/>
      <c r="F28" s="12"/>
      <c r="G28" s="30">
        <f>1176000+355000+2400000+26000+10000+4000</f>
        <v>3971000</v>
      </c>
      <c r="H28" s="12">
        <f>192978+62490.47+511671.25+8640+253.4</f>
        <v>776033.12</v>
      </c>
      <c r="I28" s="12">
        <f aca="true" t="shared" si="0" ref="I28:J30">G28</f>
        <v>3971000</v>
      </c>
      <c r="J28" s="12">
        <f t="shared" si="0"/>
        <v>776033.12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44845.5+20000</f>
        <v>64845.5</v>
      </c>
      <c r="I29" s="12">
        <f t="shared" si="0"/>
        <v>210000</v>
      </c>
      <c r="J29" s="15">
        <f t="shared" si="0"/>
        <v>64845.5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21970</v>
      </c>
      <c r="I30" s="12">
        <f t="shared" si="0"/>
        <v>100000</v>
      </c>
      <c r="J30" s="12">
        <f t="shared" si="0"/>
        <v>21970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</f>
        <v>184100</v>
      </c>
      <c r="D33" s="25">
        <f>D13+D19</f>
        <v>46000</v>
      </c>
      <c r="E33" s="5">
        <f>E16+E19+E24+E22+E17</f>
        <v>20866300</v>
      </c>
      <c r="F33" s="5">
        <f>F19+F22+F16+F17+F24</f>
        <v>0</v>
      </c>
      <c r="G33" s="5">
        <f>SUM(G11:G32)</f>
        <v>22068000</v>
      </c>
      <c r="H33" s="5">
        <f>SUM(H11:H32)</f>
        <v>5141068.45</v>
      </c>
      <c r="I33" s="5">
        <f>I11+I13+I16+I17+I19+I20+I22+I24+I27+I28+I29+I30+I31+I32+I25+I15+I12</f>
        <v>43118400</v>
      </c>
      <c r="J33" s="5">
        <f>SUM(J11:J32)</f>
        <v>5187068.45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16059000</v>
      </c>
      <c r="F34" s="22">
        <f>F19+F24</f>
        <v>0</v>
      </c>
      <c r="G34" s="28">
        <f>40000</f>
        <v>40000</v>
      </c>
      <c r="H34" s="22"/>
      <c r="I34" s="22">
        <f>C34+E34+G34</f>
        <v>16099000</v>
      </c>
      <c r="J34" s="22">
        <f>D34+F34+H34</f>
        <v>0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2018-03-02T13:38:02Z</cp:lastPrinted>
  <dcterms:created xsi:type="dcterms:W3CDTF">2012-01-11T18:04:35Z</dcterms:created>
  <dcterms:modified xsi:type="dcterms:W3CDTF">2018-11-12T06:02:53Z</dcterms:modified>
  <cp:category/>
  <cp:version/>
  <cp:contentType/>
  <cp:contentStatus/>
</cp:coreProperties>
</file>