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9135" activeTab="3"/>
  </bookViews>
  <sheets>
    <sheet name="1 кв 2020 " sheetId="19" r:id="rId1"/>
    <sheet name="2 кв 2020  " sheetId="22" r:id="rId2"/>
    <sheet name="3 кв 2020 " sheetId="23" r:id="rId3"/>
    <sheet name="4 кв 2020  " sheetId="24" r:id="rId4"/>
  </sheets>
  <definedNames>
    <definedName name="_xlnm.Print_Area" localSheetId="0">'1 кв 2020 '!$A$1:$H$43</definedName>
    <definedName name="_xlnm.Print_Area" localSheetId="1">'2 кв 2020  '!$A$1:$H$43</definedName>
    <definedName name="_xlnm.Print_Area" localSheetId="2">'3 кв 2020 '!$A$1:$H$43</definedName>
    <definedName name="_xlnm.Print_Area" localSheetId="3">'4 кв 2020  '!$A$1:$H$43</definedName>
  </definedNames>
  <calcPr calcId="125725" refMode="R1C1"/>
</workbook>
</file>

<file path=xl/calcChain.xml><?xml version="1.0" encoding="utf-8"?>
<calcChain xmlns="http://schemas.openxmlformats.org/spreadsheetml/2006/main">
  <c r="E14" i="24"/>
  <c r="F14"/>
  <c r="E29"/>
  <c r="F29"/>
  <c r="G38" l="1"/>
  <c r="E37"/>
  <c r="G37" s="1"/>
  <c r="D37"/>
  <c r="G36"/>
  <c r="G35" s="1"/>
  <c r="G34" s="1"/>
  <c r="F35"/>
  <c r="E35"/>
  <c r="D35"/>
  <c r="F34"/>
  <c r="D34"/>
  <c r="G33"/>
  <c r="G32"/>
  <c r="F31"/>
  <c r="E31"/>
  <c r="D31"/>
  <c r="G30"/>
  <c r="G29"/>
  <c r="D29"/>
  <c r="G28"/>
  <c r="G27"/>
  <c r="F26"/>
  <c r="E26"/>
  <c r="D26"/>
  <c r="G25"/>
  <c r="G24"/>
  <c r="G23"/>
  <c r="G22"/>
  <c r="F21"/>
  <c r="E21"/>
  <c r="D21"/>
  <c r="G20"/>
  <c r="F19"/>
  <c r="E19"/>
  <c r="D19"/>
  <c r="D18"/>
  <c r="G17"/>
  <c r="G16"/>
  <c r="G15"/>
  <c r="G14" s="1"/>
  <c r="D14"/>
  <c r="G13"/>
  <c r="G12"/>
  <c r="F11"/>
  <c r="E11"/>
  <c r="D11"/>
  <c r="G10"/>
  <c r="G9"/>
  <c r="F8"/>
  <c r="E8"/>
  <c r="D8"/>
  <c r="G7"/>
  <c r="F6"/>
  <c r="E6"/>
  <c r="D6"/>
  <c r="D5" s="1"/>
  <c r="D39" s="1"/>
  <c r="F19" i="23"/>
  <c r="F18" i="24" l="1"/>
  <c r="G26"/>
  <c r="G31"/>
  <c r="F5"/>
  <c r="G6"/>
  <c r="G8"/>
  <c r="G19"/>
  <c r="G21"/>
  <c r="E34"/>
  <c r="E18"/>
  <c r="G11"/>
  <c r="E5"/>
  <c r="G38" i="23"/>
  <c r="G37"/>
  <c r="E37"/>
  <c r="D37"/>
  <c r="D34" s="1"/>
  <c r="G36"/>
  <c r="G35"/>
  <c r="F35"/>
  <c r="E35"/>
  <c r="D35"/>
  <c r="G34"/>
  <c r="F34"/>
  <c r="E34"/>
  <c r="G33"/>
  <c r="G32"/>
  <c r="F31"/>
  <c r="E31"/>
  <c r="G31" s="1"/>
  <c r="D31"/>
  <c r="G30"/>
  <c r="F29"/>
  <c r="E29"/>
  <c r="G29" s="1"/>
  <c r="D29"/>
  <c r="G28"/>
  <c r="G27"/>
  <c r="F26"/>
  <c r="E26"/>
  <c r="D26"/>
  <c r="G25"/>
  <c r="G24"/>
  <c r="G23"/>
  <c r="G22"/>
  <c r="G21" s="1"/>
  <c r="F21"/>
  <c r="E21"/>
  <c r="E18" s="1"/>
  <c r="D21"/>
  <c r="G20"/>
  <c r="E19"/>
  <c r="G19" s="1"/>
  <c r="D19"/>
  <c r="F18"/>
  <c r="D18"/>
  <c r="G17"/>
  <c r="G16"/>
  <c r="G15"/>
  <c r="F14"/>
  <c r="E14"/>
  <c r="D14"/>
  <c r="G13"/>
  <c r="G12"/>
  <c r="G11" s="1"/>
  <c r="F11"/>
  <c r="E11"/>
  <c r="D11"/>
  <c r="G10"/>
  <c r="G9"/>
  <c r="G8" s="1"/>
  <c r="F8"/>
  <c r="E8"/>
  <c r="D8"/>
  <c r="G7"/>
  <c r="F6"/>
  <c r="E6"/>
  <c r="G6" s="1"/>
  <c r="D6"/>
  <c r="D5"/>
  <c r="D37" i="22"/>
  <c r="D35"/>
  <c r="D34"/>
  <c r="D31"/>
  <c r="D29"/>
  <c r="D26"/>
  <c r="D21"/>
  <c r="D19"/>
  <c r="D18"/>
  <c r="D14"/>
  <c r="D11"/>
  <c r="D8"/>
  <c r="D6"/>
  <c r="D5" s="1"/>
  <c r="D39" s="1"/>
  <c r="E37"/>
  <c r="E35"/>
  <c r="E34"/>
  <c r="E31"/>
  <c r="E29"/>
  <c r="E26"/>
  <c r="E21"/>
  <c r="E19"/>
  <c r="E18"/>
  <c r="E14"/>
  <c r="E11"/>
  <c r="E8"/>
  <c r="E6"/>
  <c r="E5" s="1"/>
  <c r="E39" s="1"/>
  <c r="D37" i="19"/>
  <c r="E37"/>
  <c r="G37"/>
  <c r="D35"/>
  <c r="G38" i="22"/>
  <c r="G37"/>
  <c r="G36"/>
  <c r="G35" s="1"/>
  <c r="G34" s="1"/>
  <c r="F35"/>
  <c r="F34" s="1"/>
  <c r="G33"/>
  <c r="G32"/>
  <c r="F31"/>
  <c r="G30"/>
  <c r="F29"/>
  <c r="G28"/>
  <c r="G27"/>
  <c r="F26"/>
  <c r="G25"/>
  <c r="G24"/>
  <c r="G23"/>
  <c r="G22"/>
  <c r="F21"/>
  <c r="G20"/>
  <c r="G17"/>
  <c r="G16"/>
  <c r="G15"/>
  <c r="F14"/>
  <c r="G13"/>
  <c r="G12"/>
  <c r="F11"/>
  <c r="G10"/>
  <c r="G9"/>
  <c r="F8"/>
  <c r="G7"/>
  <c r="F6"/>
  <c r="G17" i="19"/>
  <c r="E35"/>
  <c r="E34" s="1"/>
  <c r="E31"/>
  <c r="E29"/>
  <c r="E26"/>
  <c r="E21"/>
  <c r="E19"/>
  <c r="E14"/>
  <c r="E11"/>
  <c r="E8"/>
  <c r="E5" s="1"/>
  <c r="E6"/>
  <c r="F14"/>
  <c r="D14"/>
  <c r="G38"/>
  <c r="G36"/>
  <c r="G35" s="1"/>
  <c r="G34" s="1"/>
  <c r="F35"/>
  <c r="D34"/>
  <c r="F34"/>
  <c r="G33"/>
  <c r="G32"/>
  <c r="F31"/>
  <c r="G31" s="1"/>
  <c r="D31"/>
  <c r="G30"/>
  <c r="F29"/>
  <c r="G29" s="1"/>
  <c r="D29"/>
  <c r="G28"/>
  <c r="G27"/>
  <c r="F26"/>
  <c r="D26"/>
  <c r="G25"/>
  <c r="G24"/>
  <c r="G23"/>
  <c r="G22"/>
  <c r="F21"/>
  <c r="D21"/>
  <c r="F19"/>
  <c r="D19"/>
  <c r="G16"/>
  <c r="G15"/>
  <c r="G13"/>
  <c r="G12"/>
  <c r="F11"/>
  <c r="D11"/>
  <c r="G10"/>
  <c r="G9"/>
  <c r="F8"/>
  <c r="D8"/>
  <c r="G7"/>
  <c r="F6"/>
  <c r="D6"/>
  <c r="F39" i="24" l="1"/>
  <c r="G18"/>
  <c r="G5"/>
  <c r="E39"/>
  <c r="G26" i="23"/>
  <c r="G18"/>
  <c r="G39" s="1"/>
  <c r="G14"/>
  <c r="F5"/>
  <c r="F39" s="1"/>
  <c r="G5"/>
  <c r="F18" i="19"/>
  <c r="F39" s="1"/>
  <c r="G14"/>
  <c r="E5" i="23"/>
  <c r="E39"/>
  <c r="D39"/>
  <c r="G6" i="22"/>
  <c r="G8"/>
  <c r="G14"/>
  <c r="G21"/>
  <c r="F19"/>
  <c r="F18" s="1"/>
  <c r="G26"/>
  <c r="F5"/>
  <c r="G11"/>
  <c r="G5" s="1"/>
  <c r="G29"/>
  <c r="G31"/>
  <c r="D5" i="19"/>
  <c r="E18"/>
  <c r="E39" s="1"/>
  <c r="G26"/>
  <c r="F5"/>
  <c r="D18"/>
  <c r="D39" s="1"/>
  <c r="G8"/>
  <c r="G11"/>
  <c r="G21"/>
  <c r="G6"/>
  <c r="G19"/>
  <c r="G18" s="1"/>
  <c r="G20"/>
  <c r="G39" i="24" l="1"/>
  <c r="G19" i="22"/>
  <c r="G18" s="1"/>
  <c r="G39" s="1"/>
  <c r="F39"/>
  <c r="G5" i="19"/>
  <c r="G39" s="1"/>
</calcChain>
</file>

<file path=xl/sharedStrings.xml><?xml version="1.0" encoding="utf-8"?>
<sst xmlns="http://schemas.openxmlformats.org/spreadsheetml/2006/main" count="188" uniqueCount="60">
  <si>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</si>
  <si>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</si>
  <si>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</si>
  <si>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</si>
  <si>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</si>
  <si>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</si>
  <si>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</si>
  <si>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ВСЕГО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</si>
  <si>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Латненского городского поселения </t>
  </si>
  <si>
    <t>Мероприятие 1.1 Осуществление мероприятий по предупреждению и ликвидации последствий чрезвычайных ситуаций в границах Латненского городского поселения</t>
  </si>
  <si>
    <t>Подпрограмма 2. Оказание социальной помощи на территории Латненского городского  поселения</t>
  </si>
  <si>
    <t>Мероприятие 2.1 Предоставление адресной социальной поддержки населению Латненского городского поселения</t>
  </si>
  <si>
    <t>Мероприятие 2.2«Назначение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пенсионеров»</t>
  </si>
  <si>
    <t>Подпрограмма 3. Управление муниципальным имуществом</t>
  </si>
  <si>
    <t>Подпрогамма 6.Обеспечение реализации муниципальной программы</t>
  </si>
  <si>
    <t>Мероприятие 6.1 Обеспечение непрерывности и эффективности деятельности органов местного самоуправления  Латненского городского поселения</t>
  </si>
  <si>
    <t>Мероприятие 6.2 Обеспечение деятельности национальной обороны</t>
  </si>
  <si>
    <t>Подрограмма 1. Организация в границах поселения электро-, тепло-, газо- и водоснабжения населения, водоотведения.</t>
  </si>
  <si>
    <t>Мероприятие 1.1.«Строительство, реконструкция и капитальный ремонт систем водоснабжения и водоотведения, тепловых сетей, находящихся в муниципальной собственности»</t>
  </si>
  <si>
    <t>Подпрограмма 2. «Благоустройство территории Латненского городского поселения».</t>
  </si>
  <si>
    <t>Мероприятие 2.1. «Организация проведения мероприятий по благоустройству территории Латненского городского поселения".</t>
  </si>
  <si>
    <t>Мероприятие 2.2.Организация уличного освещения</t>
  </si>
  <si>
    <t>Меропритие 2.3. «Создание, восстановление, благоустройство и содержание парков, скверов, памятников павших в годы ВОВ и зон отдыха на территории поселения»</t>
  </si>
  <si>
    <t>Мероприятие 2.4. Прочие мероприятия по благоустройству.</t>
  </si>
  <si>
    <t>Подпрограмма 4. "Энергоэффективность и развитие энергетики на 2014-2019 годы</t>
  </si>
  <si>
    <t>Мероприятие 4.1. Энергоэффективность и развитие энергетики</t>
  </si>
  <si>
    <t>Подпрограмма 3.  «Обеспечение доступным и комфортным жильем населения Латненского городского поселения»</t>
  </si>
  <si>
    <t>Мероприятие 3.1 «Организация капитального ремонта многоквартирных домов, ремонта муниципального жилищного фонда»</t>
  </si>
  <si>
    <t>Мероприятие 3.2 «Строительство жилых домов для переселения граждан, из аварийного жилого фонда»</t>
  </si>
  <si>
    <t xml:space="preserve"> Меропритие 4.1.«Развитие дорожной деятельности в отношении автомобильных дорог местного значения в границах населенных пунктов Латненского городского поселения»</t>
  </si>
  <si>
    <t>Мероприятие 4.2.Обеспечение безопасности дорожного движения</t>
  </si>
  <si>
    <t>Подпрограмма 1.  «Организация и осуществление мероприятий в сфере культуры»</t>
  </si>
  <si>
    <t>Глава администрации Латненского городского поселения</t>
  </si>
  <si>
    <t xml:space="preserve">Вед. спец. по экономике </t>
  </si>
  <si>
    <t>Н.К. Новикова</t>
  </si>
  <si>
    <t>Муниципальное управление на 2014-2020 годы</t>
  </si>
  <si>
    <t>Мероприятие 3.1 «Владение, пользование и распоряжение земельными ресурсами"</t>
  </si>
  <si>
    <t>Мероприятие 3.2 "Приобретение, владение, пользование и распоряжение недвижимым и движимым имуществом"</t>
  </si>
  <si>
    <t>«Организация предоставления населению жилищно-коммунальных услуг, благоустройство и охрана окружающей среды  на 2014-2020 годы»</t>
  </si>
  <si>
    <t>Е.Л. Ягодкин</t>
  </si>
  <si>
    <t>Мероприятие 6.3 Обеспечение проведения выборов</t>
  </si>
  <si>
    <t xml:space="preserve"> «Развитие транспортной системы на 2014-2020 годы"</t>
  </si>
  <si>
    <t>«Развитие культуры и спорта на 2014-2020 годы»</t>
  </si>
  <si>
    <t>Подпрограмма 2« Организация и осуществление мероприятий в сфере физической культуры и спорта»</t>
  </si>
  <si>
    <t>Подпрограмма 2 « Организация и осуществление мероприятий в сфере физической культуры и спорта»</t>
  </si>
  <si>
    <t>И.П. Стрельников</t>
  </si>
  <si>
    <t>ИНФОРМАЦИЯ О ХОДЕ РЕАЛИЗАЦИИ МУНИЦИПАЛЬНОЙ ПРОГРАММ ЛАТНЕНСКОГО ГОРОДСКОГО ПОСЕЛЕНИЯ ЗА ЯНВАРЬ-МАРТ 2020 г.</t>
  </si>
  <si>
    <t>ИНФОРМАЦИЯ О ХОДЕ РЕАЛИЗАЦИИ МУНИЦИПАЛЬНОЙ ПРОГРАММ ЛАТНЕНСКОГО ГОРОДСКОГО ПОСЕЛЕНИЯ ЗА АПРЕЛЬ-ИЮНЬ 2020г.</t>
  </si>
  <si>
    <t>ИНФОРМАЦИЯ О ХОДЕ РЕАЛИЗАЦИИ МУНИЦИПАЛЬНОЙ ПРОГРАММ ЛАТНЕНСКОГО ГОРОДСКОГО ПОСЕЛЕНИЯ ЗА ИЮЛЬ-СЕНТЯБРЬ 2020 ГОД</t>
  </si>
  <si>
    <t>Мероприятие 1.1«Организация муниципальных услуг муниципальными учреждениями культуры»</t>
  </si>
  <si>
    <t>Мероприятие 2.1 « Организация и осуществление мероприятий в сфере в сфере физической культуры и спорта»</t>
  </si>
  <si>
    <t>Мероприятие 2.1« Организация и осуществление мероприятий в сфере в сфере физической культуры и спорта»</t>
  </si>
  <si>
    <t>Мероприятие 1.1 «Организация муниципальных услуг муниципальными учреждениями культуры»</t>
  </si>
  <si>
    <t>Муниципальное управление на 2014-2023 годы</t>
  </si>
  <si>
    <t>«Организация предоставления населению жилищно-коммунальных услуг, благоустройство и охрана окружающей среды  на 2014-2023 годы»</t>
  </si>
  <si>
    <t xml:space="preserve"> «Развитие транспортной системы на 2014-2023 годы"</t>
  </si>
  <si>
    <t>«Развитие культуры и спорта на 2014-2023 годы»</t>
  </si>
  <si>
    <t>ИНФОРМАЦИЯ О ХОДЕ РЕАЛИЗАЦИИ МУНИЦИПАЛЬНОЙ ПРОГРАММ ЛАТНЕНСКОГО ГОРОДСКОГО ПОСЕЛЕНИЯ ЗА ОКТЯБРЬ-ДЕКАБРЬ 2020 ГОД</t>
  </si>
  <si>
    <t>С.Ю. Бендин</t>
  </si>
  <si>
    <t>И.о. главы администрации Латненского городского поселения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</si>
</sst>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9" fillId="0" borderId="0" xfId="0" applyFont="1"/>
    <xf numFmtId="0" fontId="11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9" fillId="2" borderId="0" xfId="0" applyFont="1" applyFill="1"/>
    <xf numFmtId="0" fontId="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zoomScaleNormal="100" zoomScaleSheetLayoutView="100" workbookViewId="0">
      <pane xSplit="2" topLeftCell="C1" activePane="topRight" state="frozen"/>
      <selection pane="topRight" activeCell="C38" sqref="C38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3" customWidth="1"/>
    <col min="5" max="5" width="14.7109375" customWidth="1"/>
    <col min="6" max="6" width="14.28515625" style="43" customWidth="1"/>
    <col min="7" max="7" width="13" style="32" customWidth="1"/>
    <col min="8" max="8" width="17" customWidth="1"/>
  </cols>
  <sheetData>
    <row r="1" spans="1:8" s="62" customFormat="1" ht="12.75">
      <c r="A1" s="78" t="s">
        <v>46</v>
      </c>
      <c r="B1" s="78"/>
      <c r="C1" s="78"/>
      <c r="D1" s="78"/>
      <c r="E1" s="78"/>
      <c r="F1" s="78"/>
      <c r="G1" s="78"/>
      <c r="H1" s="78"/>
    </row>
    <row r="3" spans="1:8" ht="131.25" customHeight="1">
      <c r="A3" s="34" t="s">
        <v>0</v>
      </c>
      <c r="B3" s="5"/>
      <c r="C3" s="7" t="s">
        <v>1</v>
      </c>
      <c r="D3" s="34" t="s">
        <v>2</v>
      </c>
      <c r="E3" s="34" t="s">
        <v>3</v>
      </c>
      <c r="F3" s="63" t="s">
        <v>4</v>
      </c>
      <c r="G3" s="64" t="s">
        <v>5</v>
      </c>
      <c r="H3" s="34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68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35</v>
      </c>
      <c r="C5" s="36"/>
      <c r="D5" s="44">
        <f>D6+D8+D11+D14</f>
        <v>7559</v>
      </c>
      <c r="E5" s="44">
        <f>E6+E8+E11+E14</f>
        <v>7559</v>
      </c>
      <c r="F5" s="46">
        <f>F6+F8+F11+F14</f>
        <v>1462</v>
      </c>
      <c r="G5" s="44">
        <f>G6+G8+G11+G14</f>
        <v>6097</v>
      </c>
      <c r="H5" s="37"/>
    </row>
    <row r="6" spans="1:8" ht="81" customHeight="1">
      <c r="A6" s="8"/>
      <c r="B6" s="27" t="s">
        <v>8</v>
      </c>
      <c r="C6" s="6"/>
      <c r="D6" s="49">
        <f>D7</f>
        <v>50</v>
      </c>
      <c r="E6" s="49">
        <f>E7</f>
        <v>50</v>
      </c>
      <c r="F6" s="45">
        <f t="shared" ref="F6" si="0">F7</f>
        <v>0</v>
      </c>
      <c r="G6" s="59">
        <f>E6-F6</f>
        <v>50</v>
      </c>
      <c r="H6" s="6"/>
    </row>
    <row r="7" spans="1:8" ht="86.25" customHeight="1">
      <c r="A7" s="8"/>
      <c r="B7" s="28" t="s">
        <v>9</v>
      </c>
      <c r="C7" s="6"/>
      <c r="D7" s="49">
        <v>50</v>
      </c>
      <c r="E7" s="49">
        <v>50</v>
      </c>
      <c r="F7" s="45">
        <v>0</v>
      </c>
      <c r="G7" s="59">
        <f>E7-F7</f>
        <v>50</v>
      </c>
      <c r="H7" s="6"/>
    </row>
    <row r="8" spans="1:8" ht="51" customHeight="1">
      <c r="A8" s="30"/>
      <c r="B8" s="31" t="s">
        <v>10</v>
      </c>
      <c r="C8" s="30"/>
      <c r="D8" s="50">
        <f>D9+D10</f>
        <v>270</v>
      </c>
      <c r="E8" s="50">
        <f>E9+E10</f>
        <v>270</v>
      </c>
      <c r="F8" s="51">
        <f t="shared" ref="F8:G8" si="1">F9+F10</f>
        <v>56.2</v>
      </c>
      <c r="G8" s="60">
        <f t="shared" si="1"/>
        <v>213.8</v>
      </c>
      <c r="H8" s="35"/>
    </row>
    <row r="9" spans="1:8" ht="63.75" customHeight="1">
      <c r="A9" s="30"/>
      <c r="B9" s="29" t="s">
        <v>11</v>
      </c>
      <c r="C9" s="30"/>
      <c r="D9" s="50">
        <v>50</v>
      </c>
      <c r="E9" s="50">
        <v>50</v>
      </c>
      <c r="F9" s="51">
        <v>5</v>
      </c>
      <c r="G9" s="61">
        <f>E9-F9</f>
        <v>45</v>
      </c>
      <c r="H9" s="30"/>
    </row>
    <row r="10" spans="1:8" ht="96" customHeight="1">
      <c r="A10" s="30"/>
      <c r="B10" s="29" t="s">
        <v>12</v>
      </c>
      <c r="C10" s="30"/>
      <c r="D10" s="50">
        <v>220</v>
      </c>
      <c r="E10" s="50">
        <v>220</v>
      </c>
      <c r="F10" s="51">
        <v>51.2</v>
      </c>
      <c r="G10" s="61">
        <f>E10-F10</f>
        <v>168.8</v>
      </c>
      <c r="H10" s="30"/>
    </row>
    <row r="11" spans="1:8" ht="31.5">
      <c r="A11" s="30"/>
      <c r="B11" s="31" t="s">
        <v>13</v>
      </c>
      <c r="C11" s="30"/>
      <c r="D11" s="50">
        <f>D12+D13</f>
        <v>200</v>
      </c>
      <c r="E11" s="50">
        <f>E12+E13</f>
        <v>200</v>
      </c>
      <c r="F11" s="51">
        <f t="shared" ref="F11:G11" si="2">F12+F13</f>
        <v>0</v>
      </c>
      <c r="G11" s="50">
        <f t="shared" si="2"/>
        <v>200</v>
      </c>
      <c r="H11" s="30"/>
    </row>
    <row r="12" spans="1:8" ht="47.25">
      <c r="A12" s="30"/>
      <c r="B12" s="28" t="s">
        <v>36</v>
      </c>
      <c r="C12" s="30"/>
      <c r="D12" s="50">
        <v>150</v>
      </c>
      <c r="E12" s="50">
        <v>150</v>
      </c>
      <c r="F12" s="51">
        <v>0</v>
      </c>
      <c r="G12" s="61">
        <f t="shared" ref="G12:G17" si="3">E12-F12</f>
        <v>150</v>
      </c>
      <c r="H12" s="30"/>
    </row>
    <row r="13" spans="1:8" ht="51.75" customHeight="1">
      <c r="A13" s="30"/>
      <c r="B13" s="28" t="s">
        <v>37</v>
      </c>
      <c r="C13" s="30"/>
      <c r="D13" s="50">
        <v>50</v>
      </c>
      <c r="E13" s="50">
        <v>50</v>
      </c>
      <c r="F13" s="51">
        <v>0</v>
      </c>
      <c r="G13" s="61">
        <f t="shared" si="3"/>
        <v>50</v>
      </c>
      <c r="H13" s="30"/>
    </row>
    <row r="14" spans="1:8" ht="47.25">
      <c r="A14" s="30"/>
      <c r="B14" s="31" t="s">
        <v>14</v>
      </c>
      <c r="C14" s="30"/>
      <c r="D14" s="50">
        <f>D15+D16+D17</f>
        <v>7039</v>
      </c>
      <c r="E14" s="50">
        <f>E15+E16+E17</f>
        <v>7039</v>
      </c>
      <c r="F14" s="51">
        <f t="shared" ref="F14:G14" si="4">F15+F16+F17</f>
        <v>1405.8</v>
      </c>
      <c r="G14" s="50">
        <f t="shared" si="4"/>
        <v>5633.2</v>
      </c>
      <c r="H14" s="30"/>
    </row>
    <row r="15" spans="1:8" ht="78.75">
      <c r="A15" s="30"/>
      <c r="B15" s="28" t="s">
        <v>15</v>
      </c>
      <c r="C15" s="30"/>
      <c r="D15" s="50">
        <v>6293</v>
      </c>
      <c r="E15" s="50">
        <v>6293</v>
      </c>
      <c r="F15" s="51">
        <v>1355.3</v>
      </c>
      <c r="G15" s="61">
        <f t="shared" si="3"/>
        <v>4937.7</v>
      </c>
      <c r="H15" s="30"/>
    </row>
    <row r="16" spans="1:8" ht="31.5">
      <c r="A16" s="30"/>
      <c r="B16" s="28" t="s">
        <v>16</v>
      </c>
      <c r="C16" s="30"/>
      <c r="D16" s="50">
        <v>202</v>
      </c>
      <c r="E16" s="50">
        <v>202</v>
      </c>
      <c r="F16" s="51">
        <v>50.5</v>
      </c>
      <c r="G16" s="61">
        <f t="shared" si="3"/>
        <v>151.5</v>
      </c>
      <c r="H16" s="30"/>
    </row>
    <row r="17" spans="1:8" ht="31.5">
      <c r="A17" s="30"/>
      <c r="B17" s="28" t="s">
        <v>40</v>
      </c>
      <c r="C17" s="30"/>
      <c r="D17" s="50">
        <v>544</v>
      </c>
      <c r="E17" s="50">
        <v>544</v>
      </c>
      <c r="F17" s="51">
        <v>0</v>
      </c>
      <c r="G17" s="61">
        <f t="shared" si="3"/>
        <v>544</v>
      </c>
      <c r="H17" s="30"/>
    </row>
    <row r="18" spans="1:8" s="23" customFormat="1" ht="78.75">
      <c r="A18" s="20">
        <v>2</v>
      </c>
      <c r="B18" s="21" t="s">
        <v>38</v>
      </c>
      <c r="C18" s="22"/>
      <c r="D18" s="52">
        <f>D19+D21+D26+D29</f>
        <v>8262.2999999999993</v>
      </c>
      <c r="E18" s="52">
        <f>E19+E21+E26+E29</f>
        <v>8262.2999999999993</v>
      </c>
      <c r="F18" s="52">
        <f t="shared" ref="F18:G18" si="5">F19+F21+F26+F29</f>
        <v>2413.3999999999996</v>
      </c>
      <c r="G18" s="52">
        <f t="shared" si="5"/>
        <v>5848.8999999999987</v>
      </c>
      <c r="H18" s="22"/>
    </row>
    <row r="19" spans="1:8" ht="66">
      <c r="A19" s="15"/>
      <c r="B19" s="26" t="s">
        <v>17</v>
      </c>
      <c r="C19" s="1"/>
      <c r="D19" s="45">
        <f>D20</f>
        <v>1735</v>
      </c>
      <c r="E19" s="45">
        <f>E20</f>
        <v>1735</v>
      </c>
      <c r="F19" s="45">
        <f>F20</f>
        <v>1660</v>
      </c>
      <c r="G19" s="61">
        <f t="shared" ref="G19:G30" si="6">E19-F19</f>
        <v>75</v>
      </c>
      <c r="H19" s="1"/>
    </row>
    <row r="20" spans="1:8" ht="83.25" customHeight="1">
      <c r="A20" s="3"/>
      <c r="B20" s="4" t="s">
        <v>18</v>
      </c>
      <c r="C20" s="1"/>
      <c r="D20" s="45">
        <v>1735</v>
      </c>
      <c r="E20" s="45">
        <v>1735</v>
      </c>
      <c r="F20" s="45">
        <v>1660</v>
      </c>
      <c r="G20" s="61">
        <f t="shared" si="6"/>
        <v>75</v>
      </c>
      <c r="H20" s="1"/>
    </row>
    <row r="21" spans="1:8" s="17" customFormat="1" ht="52.5" customHeight="1">
      <c r="A21" s="15"/>
      <c r="B21" s="18" t="s">
        <v>19</v>
      </c>
      <c r="C21" s="16"/>
      <c r="D21" s="53">
        <f>D22+D23+D24+D25</f>
        <v>6326.3</v>
      </c>
      <c r="E21" s="53">
        <f>E22+E23+E24+E25</f>
        <v>6326.3</v>
      </c>
      <c r="F21" s="53">
        <f t="shared" ref="F21:G21" si="7">F22+F23+F24+F25</f>
        <v>729.69999999999993</v>
      </c>
      <c r="G21" s="58">
        <f t="shared" si="7"/>
        <v>5596.5999999999995</v>
      </c>
      <c r="H21" s="16"/>
    </row>
    <row r="22" spans="1:8" ht="63" customHeight="1">
      <c r="A22" s="3"/>
      <c r="B22" s="9" t="s">
        <v>20</v>
      </c>
      <c r="C22" s="1"/>
      <c r="D22" s="49">
        <v>3227</v>
      </c>
      <c r="E22" s="49">
        <v>3227</v>
      </c>
      <c r="F22" s="45">
        <v>132.30000000000001</v>
      </c>
      <c r="G22" s="61">
        <f t="shared" si="6"/>
        <v>3094.7</v>
      </c>
      <c r="H22" s="1"/>
    </row>
    <row r="23" spans="1:8" ht="29.25" customHeight="1">
      <c r="A23" s="3"/>
      <c r="B23" s="10" t="s">
        <v>21</v>
      </c>
      <c r="C23" s="1"/>
      <c r="D23" s="45">
        <v>2477.1999999999998</v>
      </c>
      <c r="E23" s="45">
        <v>2477.1999999999998</v>
      </c>
      <c r="F23" s="45">
        <v>593.79999999999995</v>
      </c>
      <c r="G23" s="61">
        <f t="shared" si="6"/>
        <v>1883.3999999999999</v>
      </c>
      <c r="H23" s="1"/>
    </row>
    <row r="24" spans="1:8" ht="88.5" customHeight="1">
      <c r="A24" s="3"/>
      <c r="B24" s="10" t="s">
        <v>22</v>
      </c>
      <c r="C24" s="1"/>
      <c r="D24" s="45">
        <v>600</v>
      </c>
      <c r="E24" s="45">
        <v>600</v>
      </c>
      <c r="F24" s="45">
        <v>0</v>
      </c>
      <c r="G24" s="61">
        <f t="shared" si="6"/>
        <v>600</v>
      </c>
      <c r="H24" s="1"/>
    </row>
    <row r="25" spans="1:8" ht="39.75" customHeight="1">
      <c r="A25" s="3"/>
      <c r="B25" s="14" t="s">
        <v>23</v>
      </c>
      <c r="C25" s="3"/>
      <c r="D25" s="54">
        <v>22.1</v>
      </c>
      <c r="E25" s="54">
        <v>22.1</v>
      </c>
      <c r="F25" s="69">
        <v>3.6</v>
      </c>
      <c r="G25" s="61">
        <f t="shared" si="6"/>
        <v>18.5</v>
      </c>
      <c r="H25" s="3"/>
    </row>
    <row r="26" spans="1:8" ht="75" customHeight="1">
      <c r="A26" s="3"/>
      <c r="B26" s="18" t="s">
        <v>26</v>
      </c>
      <c r="C26" s="3"/>
      <c r="D26" s="54">
        <f>D27+D28</f>
        <v>151</v>
      </c>
      <c r="E26" s="54">
        <f>E27+E28</f>
        <v>151</v>
      </c>
      <c r="F26" s="69">
        <f>F27+F28</f>
        <v>16.600000000000001</v>
      </c>
      <c r="G26" s="61">
        <f t="shared" si="6"/>
        <v>134.4</v>
      </c>
      <c r="H26" s="3"/>
    </row>
    <row r="27" spans="1:8" ht="66.75" customHeight="1">
      <c r="A27" s="3"/>
      <c r="B27" s="10" t="s">
        <v>27</v>
      </c>
      <c r="C27" s="3"/>
      <c r="D27" s="54">
        <v>151</v>
      </c>
      <c r="E27" s="54">
        <v>151</v>
      </c>
      <c r="F27" s="69">
        <v>16.600000000000001</v>
      </c>
      <c r="G27" s="61">
        <f t="shared" si="6"/>
        <v>134.4</v>
      </c>
      <c r="H27" s="3"/>
    </row>
    <row r="28" spans="1:8" ht="59.25" customHeight="1">
      <c r="A28" s="3"/>
      <c r="B28" s="10" t="s">
        <v>28</v>
      </c>
      <c r="C28" s="3"/>
      <c r="D28" s="54">
        <v>0</v>
      </c>
      <c r="E28" s="54">
        <v>0</v>
      </c>
      <c r="F28" s="69">
        <v>0</v>
      </c>
      <c r="G28" s="61">
        <f t="shared" si="6"/>
        <v>0</v>
      </c>
      <c r="H28" s="3"/>
    </row>
    <row r="29" spans="1:8" s="17" customFormat="1" ht="48.75" customHeight="1">
      <c r="A29" s="15"/>
      <c r="B29" s="19" t="s">
        <v>24</v>
      </c>
      <c r="C29" s="15"/>
      <c r="D29" s="55">
        <f>D30</f>
        <v>50</v>
      </c>
      <c r="E29" s="55">
        <f>E30</f>
        <v>50</v>
      </c>
      <c r="F29" s="55">
        <f>F30</f>
        <v>7.1</v>
      </c>
      <c r="G29" s="61">
        <f t="shared" si="6"/>
        <v>42.9</v>
      </c>
      <c r="H29" s="15"/>
    </row>
    <row r="30" spans="1:8" ht="47.25" customHeight="1" thickBot="1">
      <c r="A30" s="12"/>
      <c r="B30" s="11" t="s">
        <v>25</v>
      </c>
      <c r="C30" s="13"/>
      <c r="D30" s="56">
        <v>50</v>
      </c>
      <c r="E30" s="56">
        <v>50</v>
      </c>
      <c r="F30" s="56">
        <v>7.1</v>
      </c>
      <c r="G30" s="61">
        <f t="shared" si="6"/>
        <v>42.9</v>
      </c>
      <c r="H30" s="13"/>
    </row>
    <row r="31" spans="1:8" s="38" customFormat="1" ht="35.25" customHeight="1">
      <c r="A31" s="38">
        <v>3</v>
      </c>
      <c r="B31" s="39" t="s">
        <v>41</v>
      </c>
      <c r="C31" s="37"/>
      <c r="D31" s="44">
        <f>D32+D33</f>
        <v>6302</v>
      </c>
      <c r="E31" s="44">
        <f>E32+E33</f>
        <v>6302</v>
      </c>
      <c r="F31" s="46">
        <f>F32+F33</f>
        <v>420.5</v>
      </c>
      <c r="G31" s="46">
        <f>E31-F31</f>
        <v>5881.5</v>
      </c>
      <c r="H31" s="37"/>
    </row>
    <row r="32" spans="1:8" ht="96" customHeight="1">
      <c r="A32" s="3"/>
      <c r="B32" s="4" t="s">
        <v>29</v>
      </c>
      <c r="C32" s="3"/>
      <c r="D32" s="50">
        <v>6182</v>
      </c>
      <c r="E32" s="50">
        <v>6182</v>
      </c>
      <c r="F32" s="51">
        <v>420.5</v>
      </c>
      <c r="G32" s="61">
        <f t="shared" ref="G32:G38" si="8">E32-F32</f>
        <v>5761.5</v>
      </c>
      <c r="H32" s="3"/>
    </row>
    <row r="33" spans="1:8" ht="32.25" customHeight="1">
      <c r="A33" s="3"/>
      <c r="B33" s="4" t="s">
        <v>30</v>
      </c>
      <c r="C33" s="3"/>
      <c r="D33" s="50">
        <v>120</v>
      </c>
      <c r="E33" s="50">
        <v>120</v>
      </c>
      <c r="F33" s="51">
        <v>0</v>
      </c>
      <c r="G33" s="61">
        <f t="shared" si="8"/>
        <v>120</v>
      </c>
      <c r="H33" s="3"/>
    </row>
    <row r="34" spans="1:8" s="38" customFormat="1" ht="31.5">
      <c r="A34" s="38">
        <v>4</v>
      </c>
      <c r="B34" s="40" t="s">
        <v>42</v>
      </c>
      <c r="D34" s="47">
        <f>D35+D37</f>
        <v>8492</v>
      </c>
      <c r="E34" s="47">
        <f>E35+E37</f>
        <v>8492</v>
      </c>
      <c r="F34" s="48">
        <f>F35+F37</f>
        <v>704</v>
      </c>
      <c r="G34" s="48">
        <f>G35+G37</f>
        <v>7788</v>
      </c>
      <c r="H34" s="41"/>
    </row>
    <row r="35" spans="1:8" s="17" customFormat="1" ht="47.25">
      <c r="A35" s="15"/>
      <c r="B35" s="19" t="s">
        <v>31</v>
      </c>
      <c r="C35" s="15"/>
      <c r="D35" s="57">
        <f>D36</f>
        <v>8352</v>
      </c>
      <c r="E35" s="57">
        <f>E36</f>
        <v>8352</v>
      </c>
      <c r="F35" s="55">
        <f t="shared" ref="F35:G35" si="9">F36</f>
        <v>704</v>
      </c>
      <c r="G35" s="57">
        <f t="shared" si="9"/>
        <v>7648</v>
      </c>
      <c r="H35" s="15"/>
    </row>
    <row r="36" spans="1:8" ht="60" customHeight="1">
      <c r="A36" s="3"/>
      <c r="B36" s="24" t="s">
        <v>49</v>
      </c>
      <c r="C36" s="3"/>
      <c r="D36" s="50">
        <v>8352</v>
      </c>
      <c r="E36" s="50">
        <v>8352</v>
      </c>
      <c r="F36" s="51">
        <v>704</v>
      </c>
      <c r="G36" s="61">
        <f t="shared" si="8"/>
        <v>7648</v>
      </c>
      <c r="H36" s="3"/>
    </row>
    <row r="37" spans="1:8" ht="60" customHeight="1">
      <c r="A37" s="3"/>
      <c r="B37" s="72" t="s">
        <v>43</v>
      </c>
      <c r="C37" s="15"/>
      <c r="D37" s="57">
        <f>D38</f>
        <v>140</v>
      </c>
      <c r="E37" s="57">
        <f>E38</f>
        <v>140</v>
      </c>
      <c r="F37" s="55">
        <v>0</v>
      </c>
      <c r="G37" s="58">
        <f t="shared" si="8"/>
        <v>140</v>
      </c>
      <c r="H37" s="15"/>
    </row>
    <row r="38" spans="1:8" ht="47.25">
      <c r="A38" s="3"/>
      <c r="B38" s="24" t="s">
        <v>50</v>
      </c>
      <c r="C38" s="3"/>
      <c r="D38" s="50">
        <v>140</v>
      </c>
      <c r="E38" s="50">
        <v>140</v>
      </c>
      <c r="F38" s="51">
        <v>0</v>
      </c>
      <c r="G38" s="61">
        <f t="shared" si="8"/>
        <v>140</v>
      </c>
      <c r="H38" s="3"/>
    </row>
    <row r="39" spans="1:8" s="23" customFormat="1" ht="15.75">
      <c r="A39" s="20"/>
      <c r="B39" s="42" t="s">
        <v>7</v>
      </c>
      <c r="C39" s="20"/>
      <c r="D39" s="47">
        <f>D5+D18+D31+D34</f>
        <v>30615.3</v>
      </c>
      <c r="E39" s="47">
        <f>E5+E18+E31+E34</f>
        <v>30615.3</v>
      </c>
      <c r="F39" s="48">
        <f>F5+F18+F31+F34</f>
        <v>4999.8999999999996</v>
      </c>
      <c r="G39" s="48">
        <f t="shared" ref="G39" si="10">G5+G18+G31+G34</f>
        <v>25615.399999999998</v>
      </c>
      <c r="H39" s="20"/>
    </row>
    <row r="41" spans="1:8" ht="15.75">
      <c r="B41" s="65" t="s">
        <v>32</v>
      </c>
      <c r="C41" s="65"/>
      <c r="D41" s="66"/>
      <c r="E41" s="65"/>
      <c r="F41" s="67" t="s">
        <v>39</v>
      </c>
    </row>
    <row r="42" spans="1:8" ht="15.75">
      <c r="B42" s="65"/>
      <c r="C42" s="65"/>
      <c r="D42" s="66"/>
      <c r="E42" s="65"/>
      <c r="F42" s="67"/>
    </row>
    <row r="43" spans="1:8" ht="15.75">
      <c r="B43" s="65" t="s">
        <v>33</v>
      </c>
      <c r="C43" s="65"/>
      <c r="D43" s="66"/>
      <c r="E43" s="65"/>
      <c r="F43" s="67" t="s">
        <v>34</v>
      </c>
    </row>
    <row r="44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topLeftCell="A31" zoomScaleNormal="100" zoomScaleSheetLayoutView="100" workbookViewId="0">
      <pane xSplit="2" topLeftCell="C1" activePane="topRight" state="frozen"/>
      <selection pane="topRight" activeCell="B39" sqref="B39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3" customWidth="1"/>
    <col min="5" max="5" width="14.7109375" customWidth="1"/>
    <col min="6" max="6" width="14.28515625" style="43" customWidth="1"/>
    <col min="7" max="7" width="13" style="32" customWidth="1"/>
    <col min="8" max="8" width="17" customWidth="1"/>
  </cols>
  <sheetData>
    <row r="1" spans="1:8" s="62" customFormat="1" ht="12.75">
      <c r="A1" s="78" t="s">
        <v>47</v>
      </c>
      <c r="B1" s="78"/>
      <c r="C1" s="78"/>
      <c r="D1" s="78"/>
      <c r="E1" s="78"/>
      <c r="F1" s="78"/>
      <c r="G1" s="78"/>
      <c r="H1" s="78"/>
    </row>
    <row r="3" spans="1:8" ht="131.25" customHeight="1">
      <c r="A3" s="34" t="s">
        <v>0</v>
      </c>
      <c r="B3" s="5"/>
      <c r="C3" s="7" t="s">
        <v>1</v>
      </c>
      <c r="D3" s="34" t="s">
        <v>2</v>
      </c>
      <c r="E3" s="34" t="s">
        <v>3</v>
      </c>
      <c r="F3" s="63" t="s">
        <v>4</v>
      </c>
      <c r="G3" s="64" t="s">
        <v>5</v>
      </c>
      <c r="H3" s="34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68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35</v>
      </c>
      <c r="C5" s="36"/>
      <c r="D5" s="44">
        <f>D6+D8+D11+D14</f>
        <v>7559</v>
      </c>
      <c r="E5" s="44">
        <f>E6+E8+E11+E14</f>
        <v>8309</v>
      </c>
      <c r="F5" s="46">
        <f>F6+F8+F11+F14</f>
        <v>3792.2</v>
      </c>
      <c r="G5" s="44">
        <f>G6+G8+G11+G14</f>
        <v>4516.7999999999993</v>
      </c>
      <c r="H5" s="37"/>
    </row>
    <row r="6" spans="1:8" ht="81" customHeight="1">
      <c r="A6" s="8"/>
      <c r="B6" s="27" t="s">
        <v>8</v>
      </c>
      <c r="C6" s="6"/>
      <c r="D6" s="49">
        <f>D7</f>
        <v>50</v>
      </c>
      <c r="E6" s="49">
        <f>E7</f>
        <v>50</v>
      </c>
      <c r="F6" s="45">
        <f t="shared" ref="F6" si="0">F7</f>
        <v>0</v>
      </c>
      <c r="G6" s="59">
        <f>E6-F6</f>
        <v>50</v>
      </c>
      <c r="H6" s="6"/>
    </row>
    <row r="7" spans="1:8" ht="86.25" customHeight="1">
      <c r="A7" s="8"/>
      <c r="B7" s="28" t="s">
        <v>9</v>
      </c>
      <c r="C7" s="6"/>
      <c r="D7" s="49">
        <v>50</v>
      </c>
      <c r="E7" s="49">
        <v>50</v>
      </c>
      <c r="F7" s="45">
        <v>0</v>
      </c>
      <c r="G7" s="59">
        <f>E7-F7</f>
        <v>50</v>
      </c>
      <c r="H7" s="6"/>
    </row>
    <row r="8" spans="1:8" ht="51" customHeight="1">
      <c r="A8" s="30"/>
      <c r="B8" s="31" t="s">
        <v>10</v>
      </c>
      <c r="C8" s="30"/>
      <c r="D8" s="50">
        <f>D9+D10</f>
        <v>270</v>
      </c>
      <c r="E8" s="50">
        <f>E9+E10</f>
        <v>270</v>
      </c>
      <c r="F8" s="51">
        <f t="shared" ref="F8:G8" si="1">F9+F10</f>
        <v>117.4</v>
      </c>
      <c r="G8" s="60">
        <f t="shared" si="1"/>
        <v>152.6</v>
      </c>
      <c r="H8" s="35"/>
    </row>
    <row r="9" spans="1:8" ht="63.75" customHeight="1">
      <c r="A9" s="30"/>
      <c r="B9" s="29" t="s">
        <v>11</v>
      </c>
      <c r="C9" s="30"/>
      <c r="D9" s="50">
        <v>50</v>
      </c>
      <c r="E9" s="50">
        <v>50</v>
      </c>
      <c r="F9" s="51">
        <v>15</v>
      </c>
      <c r="G9" s="61">
        <f>E9-F9</f>
        <v>35</v>
      </c>
      <c r="H9" s="30"/>
    </row>
    <row r="10" spans="1:8" ht="96" customHeight="1">
      <c r="A10" s="30"/>
      <c r="B10" s="29" t="s">
        <v>12</v>
      </c>
      <c r="C10" s="30"/>
      <c r="D10" s="50">
        <v>220</v>
      </c>
      <c r="E10" s="50">
        <v>220</v>
      </c>
      <c r="F10" s="51">
        <v>102.4</v>
      </c>
      <c r="G10" s="61">
        <f>E10-F10</f>
        <v>117.6</v>
      </c>
      <c r="H10" s="30"/>
    </row>
    <row r="11" spans="1:8" ht="31.5">
      <c r="A11" s="30"/>
      <c r="B11" s="31" t="s">
        <v>13</v>
      </c>
      <c r="C11" s="30"/>
      <c r="D11" s="50">
        <f>D12+D13</f>
        <v>200</v>
      </c>
      <c r="E11" s="50">
        <f>E12+E13</f>
        <v>200</v>
      </c>
      <c r="F11" s="51">
        <f t="shared" ref="F11:G11" si="2">F12+F13</f>
        <v>16.2</v>
      </c>
      <c r="G11" s="50">
        <f t="shared" si="2"/>
        <v>183.8</v>
      </c>
      <c r="H11" s="30"/>
    </row>
    <row r="12" spans="1:8" ht="47.25">
      <c r="A12" s="30"/>
      <c r="B12" s="28" t="s">
        <v>36</v>
      </c>
      <c r="C12" s="30"/>
      <c r="D12" s="50">
        <v>150</v>
      </c>
      <c r="E12" s="50">
        <v>150</v>
      </c>
      <c r="F12" s="51">
        <v>0</v>
      </c>
      <c r="G12" s="61">
        <f>E12-F12</f>
        <v>150</v>
      </c>
      <c r="H12" s="30"/>
    </row>
    <row r="13" spans="1:8" ht="51.75" customHeight="1">
      <c r="A13" s="30"/>
      <c r="B13" s="28" t="s">
        <v>37</v>
      </c>
      <c r="C13" s="30"/>
      <c r="D13" s="50">
        <v>50</v>
      </c>
      <c r="E13" s="50">
        <v>50</v>
      </c>
      <c r="F13" s="51">
        <v>16.2</v>
      </c>
      <c r="G13" s="61">
        <f>E13-F13</f>
        <v>33.799999999999997</v>
      </c>
      <c r="H13" s="30"/>
    </row>
    <row r="14" spans="1:8" ht="47.25">
      <c r="A14" s="30"/>
      <c r="B14" s="31" t="s">
        <v>14</v>
      </c>
      <c r="C14" s="30"/>
      <c r="D14" s="50">
        <f>D15+D16+D17</f>
        <v>7039</v>
      </c>
      <c r="E14" s="50">
        <f>E15+E16+E17</f>
        <v>7789</v>
      </c>
      <c r="F14" s="51">
        <f t="shared" ref="F14:G14" si="3">F15+F16+F17</f>
        <v>3658.6</v>
      </c>
      <c r="G14" s="50">
        <f t="shared" si="3"/>
        <v>4130.3999999999996</v>
      </c>
      <c r="H14" s="30"/>
    </row>
    <row r="15" spans="1:8" ht="78.75">
      <c r="A15" s="30"/>
      <c r="B15" s="28" t="s">
        <v>15</v>
      </c>
      <c r="C15" s="30"/>
      <c r="D15" s="50">
        <v>6293</v>
      </c>
      <c r="E15" s="50">
        <v>7043</v>
      </c>
      <c r="F15" s="51">
        <v>3561.1</v>
      </c>
      <c r="G15" s="61">
        <f>E15-F15</f>
        <v>3481.9</v>
      </c>
      <c r="H15" s="30"/>
    </row>
    <row r="16" spans="1:8" ht="31.5">
      <c r="A16" s="30"/>
      <c r="B16" s="28" t="s">
        <v>16</v>
      </c>
      <c r="C16" s="30"/>
      <c r="D16" s="50">
        <v>202</v>
      </c>
      <c r="E16" s="50">
        <v>202</v>
      </c>
      <c r="F16" s="51">
        <v>97.5</v>
      </c>
      <c r="G16" s="61">
        <f>E16-F16</f>
        <v>104.5</v>
      </c>
      <c r="H16" s="30"/>
    </row>
    <row r="17" spans="1:8" ht="31.5">
      <c r="A17" s="30"/>
      <c r="B17" s="28" t="s">
        <v>40</v>
      </c>
      <c r="C17" s="30"/>
      <c r="D17" s="50">
        <v>544</v>
      </c>
      <c r="E17" s="50">
        <v>544</v>
      </c>
      <c r="F17" s="51">
        <v>0</v>
      </c>
      <c r="G17" s="61">
        <f>E17-F17</f>
        <v>544</v>
      </c>
      <c r="H17" s="30"/>
    </row>
    <row r="18" spans="1:8" s="23" customFormat="1" ht="78.75">
      <c r="A18" s="20">
        <v>2</v>
      </c>
      <c r="B18" s="21" t="s">
        <v>38</v>
      </c>
      <c r="C18" s="22"/>
      <c r="D18" s="52">
        <f>D19+D21+D26+D29</f>
        <v>8262.2999999999993</v>
      </c>
      <c r="E18" s="52">
        <f>E19+E21+E26+E29</f>
        <v>8362.2999999999993</v>
      </c>
      <c r="F18" s="52">
        <f t="shared" ref="F18:G18" si="4">F19+F21+F26+F29</f>
        <v>3024.2</v>
      </c>
      <c r="G18" s="52">
        <f t="shared" si="4"/>
        <v>5338.0999999999995</v>
      </c>
      <c r="H18" s="22"/>
    </row>
    <row r="19" spans="1:8" ht="66">
      <c r="A19" s="15"/>
      <c r="B19" s="26" t="s">
        <v>17</v>
      </c>
      <c r="C19" s="1"/>
      <c r="D19" s="45">
        <f>D20</f>
        <v>1735</v>
      </c>
      <c r="E19" s="45">
        <f>E20</f>
        <v>2395</v>
      </c>
      <c r="F19" s="45">
        <f>F20</f>
        <v>1680</v>
      </c>
      <c r="G19" s="61">
        <f>E19-F19</f>
        <v>715</v>
      </c>
      <c r="H19" s="1"/>
    </row>
    <row r="20" spans="1:8" ht="83.25" customHeight="1">
      <c r="A20" s="3"/>
      <c r="B20" s="4" t="s">
        <v>18</v>
      </c>
      <c r="C20" s="1"/>
      <c r="D20" s="45">
        <v>1735</v>
      </c>
      <c r="E20" s="45">
        <v>2395</v>
      </c>
      <c r="F20" s="45">
        <v>1680</v>
      </c>
      <c r="G20" s="61">
        <f>E20-F20</f>
        <v>715</v>
      </c>
      <c r="H20" s="1"/>
    </row>
    <row r="21" spans="1:8" s="17" customFormat="1" ht="52.5" customHeight="1">
      <c r="A21" s="15"/>
      <c r="B21" s="18" t="s">
        <v>19</v>
      </c>
      <c r="C21" s="16"/>
      <c r="D21" s="53">
        <f>D22+D23+D24+D25</f>
        <v>6326.3</v>
      </c>
      <c r="E21" s="53">
        <f>E22+E23+E24+E25</f>
        <v>5766.3</v>
      </c>
      <c r="F21" s="53">
        <f t="shared" ref="F21:G21" si="5">F22+F23+F24+F25</f>
        <v>1245.6999999999998</v>
      </c>
      <c r="G21" s="58">
        <f t="shared" si="5"/>
        <v>4520.5999999999995</v>
      </c>
      <c r="H21" s="16"/>
    </row>
    <row r="22" spans="1:8" ht="63" customHeight="1">
      <c r="A22" s="3"/>
      <c r="B22" s="9" t="s">
        <v>20</v>
      </c>
      <c r="C22" s="1"/>
      <c r="D22" s="49">
        <v>3227</v>
      </c>
      <c r="E22" s="49">
        <v>2667</v>
      </c>
      <c r="F22" s="45">
        <v>539.6</v>
      </c>
      <c r="G22" s="61">
        <f t="shared" ref="G22:G33" si="6">E22-F22</f>
        <v>2127.4</v>
      </c>
      <c r="H22" s="1"/>
    </row>
    <row r="23" spans="1:8" ht="29.25" customHeight="1">
      <c r="A23" s="3"/>
      <c r="B23" s="10" t="s">
        <v>21</v>
      </c>
      <c r="C23" s="1"/>
      <c r="D23" s="45">
        <v>2477.1999999999998</v>
      </c>
      <c r="E23" s="45">
        <v>2477.1999999999998</v>
      </c>
      <c r="F23" s="45">
        <v>698.9</v>
      </c>
      <c r="G23" s="61">
        <f t="shared" si="6"/>
        <v>1778.2999999999997</v>
      </c>
      <c r="H23" s="1"/>
    </row>
    <row r="24" spans="1:8" ht="88.5" customHeight="1">
      <c r="A24" s="3"/>
      <c r="B24" s="10" t="s">
        <v>22</v>
      </c>
      <c r="C24" s="1"/>
      <c r="D24" s="45">
        <v>600</v>
      </c>
      <c r="E24" s="45">
        <v>600</v>
      </c>
      <c r="F24" s="45">
        <v>3.6</v>
      </c>
      <c r="G24" s="61">
        <f t="shared" si="6"/>
        <v>596.4</v>
      </c>
      <c r="H24" s="1"/>
    </row>
    <row r="25" spans="1:8" ht="39.75" customHeight="1">
      <c r="A25" s="3"/>
      <c r="B25" s="14" t="s">
        <v>23</v>
      </c>
      <c r="C25" s="3"/>
      <c r="D25" s="54">
        <v>22.1</v>
      </c>
      <c r="E25" s="54">
        <v>22.1</v>
      </c>
      <c r="F25" s="69">
        <v>3.6</v>
      </c>
      <c r="G25" s="61">
        <f t="shared" si="6"/>
        <v>18.5</v>
      </c>
      <c r="H25" s="3"/>
    </row>
    <row r="26" spans="1:8" ht="75" customHeight="1">
      <c r="A26" s="3"/>
      <c r="B26" s="18" t="s">
        <v>26</v>
      </c>
      <c r="C26" s="3"/>
      <c r="D26" s="54">
        <f>D27+D28</f>
        <v>151</v>
      </c>
      <c r="E26" s="54">
        <f>E27+E28</f>
        <v>151</v>
      </c>
      <c r="F26" s="69">
        <f>F27+F28</f>
        <v>91.3</v>
      </c>
      <c r="G26" s="61">
        <f t="shared" si="6"/>
        <v>59.7</v>
      </c>
      <c r="H26" s="3"/>
    </row>
    <row r="27" spans="1:8" ht="66.75" customHeight="1">
      <c r="A27" s="3"/>
      <c r="B27" s="10" t="s">
        <v>27</v>
      </c>
      <c r="C27" s="3"/>
      <c r="D27" s="54">
        <v>151</v>
      </c>
      <c r="E27" s="54">
        <v>151</v>
      </c>
      <c r="F27" s="69">
        <v>91.3</v>
      </c>
      <c r="G27" s="61">
        <f t="shared" si="6"/>
        <v>59.7</v>
      </c>
      <c r="H27" s="3"/>
    </row>
    <row r="28" spans="1:8" ht="59.25" customHeight="1">
      <c r="A28" s="3"/>
      <c r="B28" s="10" t="s">
        <v>28</v>
      </c>
      <c r="C28" s="3"/>
      <c r="D28" s="54">
        <v>0</v>
      </c>
      <c r="E28" s="54">
        <v>0</v>
      </c>
      <c r="F28" s="69">
        <v>0</v>
      </c>
      <c r="G28" s="61">
        <f t="shared" si="6"/>
        <v>0</v>
      </c>
      <c r="H28" s="3"/>
    </row>
    <row r="29" spans="1:8" s="17" customFormat="1" ht="48.75" customHeight="1">
      <c r="A29" s="15"/>
      <c r="B29" s="19" t="s">
        <v>24</v>
      </c>
      <c r="C29" s="15"/>
      <c r="D29" s="55">
        <f>D30</f>
        <v>50</v>
      </c>
      <c r="E29" s="55">
        <f>E30</f>
        <v>50</v>
      </c>
      <c r="F29" s="55">
        <f>F30</f>
        <v>7.2</v>
      </c>
      <c r="G29" s="61">
        <f t="shared" si="6"/>
        <v>42.8</v>
      </c>
      <c r="H29" s="15"/>
    </row>
    <row r="30" spans="1:8" ht="47.25" customHeight="1" thickBot="1">
      <c r="A30" s="12"/>
      <c r="B30" s="11" t="s">
        <v>25</v>
      </c>
      <c r="C30" s="13"/>
      <c r="D30" s="56">
        <v>50</v>
      </c>
      <c r="E30" s="56">
        <v>50</v>
      </c>
      <c r="F30" s="56">
        <v>7.2</v>
      </c>
      <c r="G30" s="61">
        <f t="shared" si="6"/>
        <v>42.8</v>
      </c>
      <c r="H30" s="13"/>
    </row>
    <row r="31" spans="1:8" s="38" customFormat="1" ht="35.25" customHeight="1">
      <c r="A31" s="38">
        <v>3</v>
      </c>
      <c r="B31" s="39" t="s">
        <v>41</v>
      </c>
      <c r="C31" s="37"/>
      <c r="D31" s="44">
        <f>D32+D33</f>
        <v>6302</v>
      </c>
      <c r="E31" s="44">
        <f>E32+E33</f>
        <v>6302</v>
      </c>
      <c r="F31" s="46">
        <f>F32+F33</f>
        <v>1152.5</v>
      </c>
      <c r="G31" s="46">
        <f t="shared" si="6"/>
        <v>5149.5</v>
      </c>
      <c r="H31" s="37"/>
    </row>
    <row r="32" spans="1:8" ht="96" customHeight="1">
      <c r="A32" s="3"/>
      <c r="B32" s="4" t="s">
        <v>29</v>
      </c>
      <c r="C32" s="3"/>
      <c r="D32" s="50">
        <v>6182</v>
      </c>
      <c r="E32" s="50">
        <v>5782</v>
      </c>
      <c r="F32" s="51">
        <v>828</v>
      </c>
      <c r="G32" s="61">
        <f t="shared" si="6"/>
        <v>4954</v>
      </c>
      <c r="H32" s="3"/>
    </row>
    <row r="33" spans="1:8" ht="32.25" customHeight="1">
      <c r="A33" s="3"/>
      <c r="B33" s="4" t="s">
        <v>30</v>
      </c>
      <c r="C33" s="3"/>
      <c r="D33" s="50">
        <v>120</v>
      </c>
      <c r="E33" s="50">
        <v>520</v>
      </c>
      <c r="F33" s="51">
        <v>324.5</v>
      </c>
      <c r="G33" s="61">
        <f t="shared" si="6"/>
        <v>195.5</v>
      </c>
      <c r="H33" s="3"/>
    </row>
    <row r="34" spans="1:8" s="38" customFormat="1" ht="31.5">
      <c r="A34" s="38">
        <v>4</v>
      </c>
      <c r="B34" s="40" t="s">
        <v>42</v>
      </c>
      <c r="D34" s="47">
        <f>D35+D37</f>
        <v>8492</v>
      </c>
      <c r="E34" s="47">
        <f>E35+E37</f>
        <v>8497.5</v>
      </c>
      <c r="F34" s="48">
        <f t="shared" ref="F34:G34" si="7">F35+F37</f>
        <v>4696</v>
      </c>
      <c r="G34" s="48">
        <f t="shared" si="7"/>
        <v>3801.5</v>
      </c>
      <c r="H34" s="41"/>
    </row>
    <row r="35" spans="1:8" s="17" customFormat="1" ht="47.25">
      <c r="A35" s="15"/>
      <c r="B35" s="19" t="s">
        <v>31</v>
      </c>
      <c r="C35" s="15"/>
      <c r="D35" s="57">
        <f>D36</f>
        <v>8352</v>
      </c>
      <c r="E35" s="57">
        <f>E36</f>
        <v>8357.5</v>
      </c>
      <c r="F35" s="55">
        <f t="shared" ref="F35:G35" si="8">F36</f>
        <v>4696</v>
      </c>
      <c r="G35" s="57">
        <f t="shared" si="8"/>
        <v>3661.5</v>
      </c>
      <c r="H35" s="15"/>
    </row>
    <row r="36" spans="1:8" ht="60" customHeight="1">
      <c r="A36" s="3"/>
      <c r="B36" s="24" t="s">
        <v>49</v>
      </c>
      <c r="C36" s="3"/>
      <c r="D36" s="50">
        <v>8352</v>
      </c>
      <c r="E36" s="50">
        <v>8357.5</v>
      </c>
      <c r="F36" s="51">
        <v>4696</v>
      </c>
      <c r="G36" s="61">
        <f>E36-F36</f>
        <v>3661.5</v>
      </c>
      <c r="H36" s="3"/>
    </row>
    <row r="37" spans="1:8" ht="60" customHeight="1">
      <c r="A37" s="3"/>
      <c r="B37" s="72" t="s">
        <v>44</v>
      </c>
      <c r="C37" s="15"/>
      <c r="D37" s="57">
        <f>D38</f>
        <v>140</v>
      </c>
      <c r="E37" s="57">
        <f>E38</f>
        <v>140</v>
      </c>
      <c r="F37" s="55">
        <v>0</v>
      </c>
      <c r="G37" s="58">
        <f>E37-F37</f>
        <v>140</v>
      </c>
      <c r="H37" s="15"/>
    </row>
    <row r="38" spans="1:8" ht="47.25">
      <c r="A38" s="3"/>
      <c r="B38" s="24" t="s">
        <v>50</v>
      </c>
      <c r="C38" s="3"/>
      <c r="D38" s="50">
        <v>140</v>
      </c>
      <c r="E38" s="50">
        <v>140</v>
      </c>
      <c r="F38" s="51">
        <v>0</v>
      </c>
      <c r="G38" s="61">
        <f>E38-F38</f>
        <v>140</v>
      </c>
      <c r="H38" s="3"/>
    </row>
    <row r="39" spans="1:8" s="23" customFormat="1" ht="15.75">
      <c r="A39" s="20"/>
      <c r="B39" s="42" t="s">
        <v>7</v>
      </c>
      <c r="C39" s="20"/>
      <c r="D39" s="47">
        <f>D5+D18+D31+D34</f>
        <v>30615.3</v>
      </c>
      <c r="E39" s="47">
        <f>E5+E18+E31+E34</f>
        <v>31470.799999999999</v>
      </c>
      <c r="F39" s="48">
        <f t="shared" ref="F39:G39" si="9">F5+F18+F31+F34</f>
        <v>12664.9</v>
      </c>
      <c r="G39" s="48">
        <f t="shared" si="9"/>
        <v>18805.899999999998</v>
      </c>
      <c r="H39" s="20"/>
    </row>
    <row r="41" spans="1:8" ht="15.75">
      <c r="B41" s="65" t="s">
        <v>59</v>
      </c>
      <c r="C41" s="65"/>
      <c r="D41" s="66"/>
      <c r="E41" s="65"/>
      <c r="F41" s="67" t="s">
        <v>45</v>
      </c>
    </row>
    <row r="42" spans="1:8" ht="15.75">
      <c r="B42" s="65"/>
      <c r="C42" s="65"/>
      <c r="D42" s="66"/>
      <c r="E42" s="65"/>
      <c r="F42" s="67"/>
    </row>
    <row r="43" spans="1:8" ht="15.75">
      <c r="B43" s="65" t="s">
        <v>33</v>
      </c>
      <c r="C43" s="65"/>
      <c r="D43" s="66"/>
      <c r="E43" s="65"/>
      <c r="F43" s="67" t="s">
        <v>34</v>
      </c>
    </row>
    <row r="44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view="pageBreakPreview" topLeftCell="A37" zoomScaleNormal="100" zoomScaleSheetLayoutView="100" workbookViewId="0">
      <pane xSplit="2" topLeftCell="C1" activePane="topRight" state="frozen"/>
      <selection pane="topRight" activeCell="B47" sqref="B47"/>
    </sheetView>
  </sheetViews>
  <sheetFormatPr defaultRowHeight="15"/>
  <cols>
    <col min="1" max="1" width="5.7109375" customWidth="1"/>
    <col min="2" max="2" width="40.7109375" customWidth="1"/>
    <col min="3" max="3" width="13.5703125" customWidth="1"/>
    <col min="4" max="4" width="13.85546875" style="33" customWidth="1"/>
    <col min="5" max="5" width="14.7109375" customWidth="1"/>
    <col min="6" max="6" width="14.28515625" style="43" customWidth="1"/>
    <col min="7" max="7" width="13" style="32" customWidth="1"/>
    <col min="8" max="8" width="17" customWidth="1"/>
  </cols>
  <sheetData>
    <row r="1" spans="1:8" s="62" customFormat="1" ht="12.75">
      <c r="A1" s="78" t="s">
        <v>48</v>
      </c>
      <c r="B1" s="78"/>
      <c r="C1" s="78"/>
      <c r="D1" s="78"/>
      <c r="E1" s="78"/>
      <c r="F1" s="78"/>
      <c r="G1" s="78"/>
      <c r="H1" s="78"/>
    </row>
    <row r="3" spans="1:8" ht="131.25" customHeight="1">
      <c r="A3" s="34" t="s">
        <v>0</v>
      </c>
      <c r="B3" s="5"/>
      <c r="C3" s="7" t="s">
        <v>1</v>
      </c>
      <c r="D3" s="34" t="s">
        <v>2</v>
      </c>
      <c r="E3" s="34" t="s">
        <v>3</v>
      </c>
      <c r="F3" s="63" t="s">
        <v>4</v>
      </c>
      <c r="G3" s="64" t="s">
        <v>5</v>
      </c>
      <c r="H3" s="34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68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35</v>
      </c>
      <c r="C5" s="36"/>
      <c r="D5" s="44">
        <f>D6+D8+D11+D14</f>
        <v>7559</v>
      </c>
      <c r="E5" s="44">
        <f>E6+E8+E11+E14</f>
        <v>8425.5</v>
      </c>
      <c r="F5" s="46">
        <f>F6+F8+F11+F14</f>
        <v>5844.7</v>
      </c>
      <c r="G5" s="44">
        <f>G6+G8+G11+G14</f>
        <v>2580.7999999999997</v>
      </c>
      <c r="H5" s="37"/>
    </row>
    <row r="6" spans="1:8" ht="81" customHeight="1">
      <c r="A6" s="8"/>
      <c r="B6" s="27" t="s">
        <v>8</v>
      </c>
      <c r="C6" s="6"/>
      <c r="D6" s="49">
        <f>D7</f>
        <v>50</v>
      </c>
      <c r="E6" s="49">
        <f>E7</f>
        <v>50</v>
      </c>
      <c r="F6" s="45">
        <f t="shared" ref="F6" si="0">F7</f>
        <v>0</v>
      </c>
      <c r="G6" s="59">
        <f>E6-F6</f>
        <v>50</v>
      </c>
      <c r="H6" s="6"/>
    </row>
    <row r="7" spans="1:8" ht="86.25" customHeight="1">
      <c r="A7" s="8"/>
      <c r="B7" s="28" t="s">
        <v>9</v>
      </c>
      <c r="C7" s="6"/>
      <c r="D7" s="49">
        <v>50</v>
      </c>
      <c r="E7" s="49">
        <v>50</v>
      </c>
      <c r="F7" s="45">
        <v>0</v>
      </c>
      <c r="G7" s="59">
        <f>E7-F7</f>
        <v>50</v>
      </c>
      <c r="H7" s="6"/>
    </row>
    <row r="8" spans="1:8" ht="51" customHeight="1">
      <c r="A8" s="30"/>
      <c r="B8" s="31" t="s">
        <v>10</v>
      </c>
      <c r="C8" s="30"/>
      <c r="D8" s="50">
        <f>D9+D10</f>
        <v>270</v>
      </c>
      <c r="E8" s="50">
        <f>E9+E10</f>
        <v>270</v>
      </c>
      <c r="F8" s="51">
        <f t="shared" ref="F8:G8" si="1">F9+F10</f>
        <v>198.5</v>
      </c>
      <c r="G8" s="60">
        <f t="shared" si="1"/>
        <v>71.5</v>
      </c>
      <c r="H8" s="35"/>
    </row>
    <row r="9" spans="1:8" ht="63.75" customHeight="1">
      <c r="A9" s="30"/>
      <c r="B9" s="29" t="s">
        <v>11</v>
      </c>
      <c r="C9" s="30"/>
      <c r="D9" s="50">
        <v>50</v>
      </c>
      <c r="E9" s="50">
        <v>50</v>
      </c>
      <c r="F9" s="51">
        <v>45</v>
      </c>
      <c r="G9" s="61">
        <f>E9-F9</f>
        <v>5</v>
      </c>
      <c r="H9" s="30"/>
    </row>
    <row r="10" spans="1:8" ht="96" customHeight="1">
      <c r="A10" s="30"/>
      <c r="B10" s="29" t="s">
        <v>12</v>
      </c>
      <c r="C10" s="30"/>
      <c r="D10" s="50">
        <v>220</v>
      </c>
      <c r="E10" s="50">
        <v>220</v>
      </c>
      <c r="F10" s="51">
        <v>153.5</v>
      </c>
      <c r="G10" s="61">
        <f>E10-F10</f>
        <v>66.5</v>
      </c>
      <c r="H10" s="30"/>
    </row>
    <row r="11" spans="1:8" ht="31.5">
      <c r="A11" s="30"/>
      <c r="B11" s="31" t="s">
        <v>13</v>
      </c>
      <c r="C11" s="30"/>
      <c r="D11" s="50">
        <f>D12+D13</f>
        <v>200</v>
      </c>
      <c r="E11" s="50">
        <f>E12+E13</f>
        <v>200</v>
      </c>
      <c r="F11" s="51">
        <f t="shared" ref="F11:G11" si="2">F12+F13</f>
        <v>19.7</v>
      </c>
      <c r="G11" s="50">
        <f t="shared" si="2"/>
        <v>180.3</v>
      </c>
      <c r="H11" s="30"/>
    </row>
    <row r="12" spans="1:8" ht="47.25">
      <c r="A12" s="30"/>
      <c r="B12" s="28" t="s">
        <v>36</v>
      </c>
      <c r="C12" s="30"/>
      <c r="D12" s="50">
        <v>150</v>
      </c>
      <c r="E12" s="50">
        <v>150</v>
      </c>
      <c r="F12" s="51">
        <v>0</v>
      </c>
      <c r="G12" s="61">
        <f>E12-F12</f>
        <v>150</v>
      </c>
      <c r="H12" s="30"/>
    </row>
    <row r="13" spans="1:8" ht="51.75" customHeight="1">
      <c r="A13" s="30"/>
      <c r="B13" s="28" t="s">
        <v>37</v>
      </c>
      <c r="C13" s="30"/>
      <c r="D13" s="50">
        <v>50</v>
      </c>
      <c r="E13" s="50">
        <v>50</v>
      </c>
      <c r="F13" s="51">
        <v>19.7</v>
      </c>
      <c r="G13" s="61">
        <f>E13-F13</f>
        <v>30.3</v>
      </c>
      <c r="H13" s="30"/>
    </row>
    <row r="14" spans="1:8" ht="47.25">
      <c r="A14" s="30"/>
      <c r="B14" s="31" t="s">
        <v>14</v>
      </c>
      <c r="C14" s="30"/>
      <c r="D14" s="50">
        <f>D15+D16+D17</f>
        <v>7039</v>
      </c>
      <c r="E14" s="50">
        <f>E15+E16+E17</f>
        <v>7905.5</v>
      </c>
      <c r="F14" s="51">
        <f t="shared" ref="F14:G14" si="3">F15+F16+F17</f>
        <v>5626.5</v>
      </c>
      <c r="G14" s="50">
        <f t="shared" si="3"/>
        <v>2278.9999999999995</v>
      </c>
      <c r="H14" s="30"/>
    </row>
    <row r="15" spans="1:8" ht="78.75">
      <c r="A15" s="30"/>
      <c r="B15" s="28" t="s">
        <v>15</v>
      </c>
      <c r="C15" s="30"/>
      <c r="D15" s="50">
        <v>6293</v>
      </c>
      <c r="E15" s="50">
        <v>7043</v>
      </c>
      <c r="F15" s="51">
        <v>4883.8</v>
      </c>
      <c r="G15" s="61">
        <f>E15-F15</f>
        <v>2159.1999999999998</v>
      </c>
      <c r="H15" s="30"/>
    </row>
    <row r="16" spans="1:8" ht="31.5">
      <c r="A16" s="30"/>
      <c r="B16" s="28" t="s">
        <v>16</v>
      </c>
      <c r="C16" s="30"/>
      <c r="D16" s="50">
        <v>202</v>
      </c>
      <c r="E16" s="50">
        <v>220.1</v>
      </c>
      <c r="F16" s="51">
        <v>132.4</v>
      </c>
      <c r="G16" s="61">
        <f>E16-F16</f>
        <v>87.699999999999989</v>
      </c>
      <c r="H16" s="30"/>
    </row>
    <row r="17" spans="1:8" ht="31.5">
      <c r="A17" s="30"/>
      <c r="B17" s="28" t="s">
        <v>40</v>
      </c>
      <c r="C17" s="30"/>
      <c r="D17" s="50">
        <v>544</v>
      </c>
      <c r="E17" s="50">
        <v>642.4</v>
      </c>
      <c r="F17" s="51">
        <v>610.29999999999995</v>
      </c>
      <c r="G17" s="61">
        <f>E17-F17</f>
        <v>32.100000000000023</v>
      </c>
      <c r="H17" s="30"/>
    </row>
    <row r="18" spans="1:8" s="23" customFormat="1" ht="78.75">
      <c r="A18" s="20">
        <v>2</v>
      </c>
      <c r="B18" s="21" t="s">
        <v>38</v>
      </c>
      <c r="C18" s="22"/>
      <c r="D18" s="52">
        <f>D19+D21+D26+D29</f>
        <v>8262.2999999999993</v>
      </c>
      <c r="E18" s="52">
        <f>E19+E21+E26+E29</f>
        <v>8366.2999999999993</v>
      </c>
      <c r="F18" s="52">
        <f t="shared" ref="F18:G18" si="4">F19+F21+F26+F29</f>
        <v>4069.6</v>
      </c>
      <c r="G18" s="52">
        <f t="shared" si="4"/>
        <v>4296.7</v>
      </c>
      <c r="H18" s="22"/>
    </row>
    <row r="19" spans="1:8" ht="66">
      <c r="A19" s="15"/>
      <c r="B19" s="26" t="s">
        <v>17</v>
      </c>
      <c r="C19" s="1"/>
      <c r="D19" s="45">
        <f>D20</f>
        <v>1735</v>
      </c>
      <c r="E19" s="45">
        <f>E20</f>
        <v>2395</v>
      </c>
      <c r="F19" s="45">
        <f>F20</f>
        <v>1881.4</v>
      </c>
      <c r="G19" s="61">
        <f>E19-F19</f>
        <v>513.59999999999991</v>
      </c>
      <c r="H19" s="1"/>
    </row>
    <row r="20" spans="1:8" ht="83.25" customHeight="1">
      <c r="A20" s="3"/>
      <c r="B20" s="4" t="s">
        <v>18</v>
      </c>
      <c r="C20" s="1"/>
      <c r="D20" s="45">
        <v>1735</v>
      </c>
      <c r="E20" s="45">
        <v>2395</v>
      </c>
      <c r="F20" s="45">
        <v>1881.4</v>
      </c>
      <c r="G20" s="61">
        <f>E20-F20</f>
        <v>513.59999999999991</v>
      </c>
      <c r="H20" s="1"/>
    </row>
    <row r="21" spans="1:8" s="17" customFormat="1" ht="52.5" customHeight="1">
      <c r="A21" s="15"/>
      <c r="B21" s="18" t="s">
        <v>19</v>
      </c>
      <c r="C21" s="16"/>
      <c r="D21" s="53">
        <f>D22+D23+D24+D25</f>
        <v>6326.3</v>
      </c>
      <c r="E21" s="53">
        <f>E22+E23+E24+E25</f>
        <v>5770.3</v>
      </c>
      <c r="F21" s="53">
        <f t="shared" ref="F21:G21" si="5">F22+F23+F24+F25</f>
        <v>2018.8</v>
      </c>
      <c r="G21" s="58">
        <f t="shared" si="5"/>
        <v>3751.4999999999995</v>
      </c>
      <c r="H21" s="16"/>
    </row>
    <row r="22" spans="1:8" ht="63" customHeight="1">
      <c r="A22" s="3"/>
      <c r="B22" s="9" t="s">
        <v>20</v>
      </c>
      <c r="C22" s="1"/>
      <c r="D22" s="49">
        <v>3227</v>
      </c>
      <c r="E22" s="49">
        <v>2802</v>
      </c>
      <c r="F22" s="45">
        <v>1048.8</v>
      </c>
      <c r="G22" s="61">
        <f t="shared" ref="G22:G33" si="6">E22-F22</f>
        <v>1753.2</v>
      </c>
      <c r="H22" s="1"/>
    </row>
    <row r="23" spans="1:8" ht="29.25" customHeight="1">
      <c r="A23" s="3"/>
      <c r="B23" s="10" t="s">
        <v>21</v>
      </c>
      <c r="C23" s="1"/>
      <c r="D23" s="45">
        <v>2477.1999999999998</v>
      </c>
      <c r="E23" s="45">
        <v>2342.1999999999998</v>
      </c>
      <c r="F23" s="45">
        <v>947</v>
      </c>
      <c r="G23" s="61">
        <f t="shared" si="6"/>
        <v>1395.1999999999998</v>
      </c>
      <c r="H23" s="1"/>
    </row>
    <row r="24" spans="1:8" ht="88.5" customHeight="1">
      <c r="A24" s="3"/>
      <c r="B24" s="10" t="s">
        <v>22</v>
      </c>
      <c r="C24" s="1"/>
      <c r="D24" s="45">
        <v>600</v>
      </c>
      <c r="E24" s="45">
        <v>600</v>
      </c>
      <c r="F24" s="45">
        <v>3.6</v>
      </c>
      <c r="G24" s="61">
        <f t="shared" si="6"/>
        <v>596.4</v>
      </c>
      <c r="H24" s="1"/>
    </row>
    <row r="25" spans="1:8" ht="39.75" customHeight="1">
      <c r="A25" s="3"/>
      <c r="B25" s="14" t="s">
        <v>23</v>
      </c>
      <c r="C25" s="3"/>
      <c r="D25" s="54">
        <v>22.1</v>
      </c>
      <c r="E25" s="54">
        <v>26.1</v>
      </c>
      <c r="F25" s="69">
        <v>19.399999999999999</v>
      </c>
      <c r="G25" s="61">
        <f t="shared" si="6"/>
        <v>6.7000000000000028</v>
      </c>
      <c r="H25" s="3"/>
    </row>
    <row r="26" spans="1:8" ht="75" customHeight="1">
      <c r="A26" s="3"/>
      <c r="B26" s="18" t="s">
        <v>26</v>
      </c>
      <c r="C26" s="3"/>
      <c r="D26" s="54">
        <f>D27+D28</f>
        <v>151</v>
      </c>
      <c r="E26" s="54">
        <f>E27+E28</f>
        <v>151</v>
      </c>
      <c r="F26" s="69">
        <f>F27+F28</f>
        <v>141</v>
      </c>
      <c r="G26" s="61">
        <f t="shared" si="6"/>
        <v>10</v>
      </c>
      <c r="H26" s="3"/>
    </row>
    <row r="27" spans="1:8" ht="66.75" customHeight="1">
      <c r="A27" s="3"/>
      <c r="B27" s="10" t="s">
        <v>27</v>
      </c>
      <c r="C27" s="3"/>
      <c r="D27" s="54">
        <v>151</v>
      </c>
      <c r="E27" s="54">
        <v>151</v>
      </c>
      <c r="F27" s="69">
        <v>141</v>
      </c>
      <c r="G27" s="61">
        <f t="shared" si="6"/>
        <v>10</v>
      </c>
      <c r="H27" s="3"/>
    </row>
    <row r="28" spans="1:8" ht="59.25" customHeight="1">
      <c r="A28" s="3"/>
      <c r="B28" s="10" t="s">
        <v>28</v>
      </c>
      <c r="C28" s="3"/>
      <c r="D28" s="54">
        <v>0</v>
      </c>
      <c r="E28" s="54">
        <v>0</v>
      </c>
      <c r="F28" s="69">
        <v>0</v>
      </c>
      <c r="G28" s="61">
        <f t="shared" si="6"/>
        <v>0</v>
      </c>
      <c r="H28" s="3"/>
    </row>
    <row r="29" spans="1:8" s="17" customFormat="1" ht="48.75" customHeight="1">
      <c r="A29" s="15"/>
      <c r="B29" s="19" t="s">
        <v>24</v>
      </c>
      <c r="C29" s="15"/>
      <c r="D29" s="55">
        <f>D30</f>
        <v>50</v>
      </c>
      <c r="E29" s="55">
        <f>E30</f>
        <v>50</v>
      </c>
      <c r="F29" s="55">
        <f>F30</f>
        <v>28.4</v>
      </c>
      <c r="G29" s="61">
        <f t="shared" si="6"/>
        <v>21.6</v>
      </c>
      <c r="H29" s="15"/>
    </row>
    <row r="30" spans="1:8" ht="47.25" customHeight="1" thickBot="1">
      <c r="A30" s="12"/>
      <c r="B30" s="11" t="s">
        <v>25</v>
      </c>
      <c r="C30" s="13"/>
      <c r="D30" s="56">
        <v>50</v>
      </c>
      <c r="E30" s="56">
        <v>50</v>
      </c>
      <c r="F30" s="56">
        <v>28.4</v>
      </c>
      <c r="G30" s="61">
        <f t="shared" si="6"/>
        <v>21.6</v>
      </c>
      <c r="H30" s="13"/>
    </row>
    <row r="31" spans="1:8" s="38" customFormat="1" ht="35.25" customHeight="1">
      <c r="A31" s="38">
        <v>3</v>
      </c>
      <c r="B31" s="39" t="s">
        <v>41</v>
      </c>
      <c r="C31" s="37"/>
      <c r="D31" s="44">
        <f>D32+D33</f>
        <v>6302</v>
      </c>
      <c r="E31" s="44">
        <f>E32+E33</f>
        <v>6298</v>
      </c>
      <c r="F31" s="46">
        <f>F32+F33</f>
        <v>1152.5</v>
      </c>
      <c r="G31" s="46">
        <f t="shared" si="6"/>
        <v>5145.5</v>
      </c>
      <c r="H31" s="37"/>
    </row>
    <row r="32" spans="1:8" ht="96" customHeight="1">
      <c r="A32" s="3"/>
      <c r="B32" s="4" t="s">
        <v>29</v>
      </c>
      <c r="C32" s="3"/>
      <c r="D32" s="50">
        <v>6182</v>
      </c>
      <c r="E32" s="50">
        <v>5732</v>
      </c>
      <c r="F32" s="51">
        <v>828</v>
      </c>
      <c r="G32" s="61">
        <f t="shared" si="6"/>
        <v>4904</v>
      </c>
      <c r="H32" s="3"/>
    </row>
    <row r="33" spans="1:8" ht="32.25" customHeight="1">
      <c r="A33" s="3"/>
      <c r="B33" s="4" t="s">
        <v>30</v>
      </c>
      <c r="C33" s="3"/>
      <c r="D33" s="50">
        <v>120</v>
      </c>
      <c r="E33" s="50">
        <v>566</v>
      </c>
      <c r="F33" s="51">
        <v>324.5</v>
      </c>
      <c r="G33" s="61">
        <f t="shared" si="6"/>
        <v>241.5</v>
      </c>
      <c r="H33" s="3"/>
    </row>
    <row r="34" spans="1:8" s="38" customFormat="1" ht="31.5">
      <c r="A34" s="38">
        <v>4</v>
      </c>
      <c r="B34" s="40" t="s">
        <v>42</v>
      </c>
      <c r="D34" s="47">
        <f>D35+D37</f>
        <v>8492</v>
      </c>
      <c r="E34" s="47">
        <f>E35+E37</f>
        <v>8527.5</v>
      </c>
      <c r="F34" s="48">
        <f t="shared" ref="F34:G34" si="7">F35+F37</f>
        <v>5552.9</v>
      </c>
      <c r="G34" s="48">
        <f t="shared" si="7"/>
        <v>2974.6000000000004</v>
      </c>
      <c r="H34" s="41"/>
    </row>
    <row r="35" spans="1:8" s="17" customFormat="1" ht="47.25">
      <c r="A35" s="15"/>
      <c r="B35" s="19" t="s">
        <v>31</v>
      </c>
      <c r="C35" s="15"/>
      <c r="D35" s="57">
        <f>D36</f>
        <v>8352</v>
      </c>
      <c r="E35" s="57">
        <f>E36</f>
        <v>8387.5</v>
      </c>
      <c r="F35" s="55">
        <f t="shared" ref="F35:G35" si="8">F36</f>
        <v>5552.9</v>
      </c>
      <c r="G35" s="57">
        <f t="shared" si="8"/>
        <v>2834.6000000000004</v>
      </c>
      <c r="H35" s="15"/>
    </row>
    <row r="36" spans="1:8" ht="60" customHeight="1">
      <c r="A36" s="3"/>
      <c r="B36" s="24" t="s">
        <v>49</v>
      </c>
      <c r="C36" s="3"/>
      <c r="D36" s="50">
        <v>8352</v>
      </c>
      <c r="E36" s="50">
        <v>8387.5</v>
      </c>
      <c r="F36" s="51">
        <v>5552.9</v>
      </c>
      <c r="G36" s="61">
        <f>E36-F36</f>
        <v>2834.6000000000004</v>
      </c>
      <c r="H36" s="3"/>
    </row>
    <row r="37" spans="1:8" ht="60" customHeight="1">
      <c r="A37" s="3"/>
      <c r="B37" s="72" t="s">
        <v>44</v>
      </c>
      <c r="C37" s="15"/>
      <c r="D37" s="57">
        <f>D38</f>
        <v>140</v>
      </c>
      <c r="E37" s="57">
        <f>E38</f>
        <v>140</v>
      </c>
      <c r="F37" s="55">
        <v>0</v>
      </c>
      <c r="G37" s="58">
        <f>E37-F37</f>
        <v>140</v>
      </c>
      <c r="H37" s="3"/>
    </row>
    <row r="38" spans="1:8" ht="47.25">
      <c r="A38" s="3"/>
      <c r="B38" s="24" t="s">
        <v>51</v>
      </c>
      <c r="C38" s="3"/>
      <c r="D38" s="50">
        <v>140</v>
      </c>
      <c r="E38" s="50">
        <v>140</v>
      </c>
      <c r="F38" s="51">
        <v>0</v>
      </c>
      <c r="G38" s="61">
        <f>E38-F38</f>
        <v>140</v>
      </c>
      <c r="H38" s="3"/>
    </row>
    <row r="39" spans="1:8" s="23" customFormat="1" ht="15.75">
      <c r="A39" s="20"/>
      <c r="B39" s="42" t="s">
        <v>7</v>
      </c>
      <c r="C39" s="20"/>
      <c r="D39" s="47">
        <f>D5+D18+D31+D34</f>
        <v>30615.3</v>
      </c>
      <c r="E39" s="47">
        <f>E5+E18+E31+E34</f>
        <v>31617.3</v>
      </c>
      <c r="F39" s="48">
        <f t="shared" ref="F39:G39" si="9">F5+F18+F31+F34</f>
        <v>16619.699999999997</v>
      </c>
      <c r="G39" s="48">
        <f t="shared" si="9"/>
        <v>14997.6</v>
      </c>
      <c r="H39" s="20"/>
    </row>
    <row r="41" spans="1:8" s="43" customFormat="1" ht="15.75">
      <c r="B41" s="67" t="s">
        <v>59</v>
      </c>
      <c r="C41" s="67"/>
      <c r="D41" s="70"/>
      <c r="E41" s="67"/>
      <c r="F41" s="67" t="s">
        <v>45</v>
      </c>
      <c r="G41" s="71"/>
    </row>
    <row r="42" spans="1:8" s="43" customFormat="1" ht="15.75">
      <c r="B42" s="67"/>
      <c r="C42" s="67"/>
      <c r="D42" s="70"/>
      <c r="E42" s="67"/>
      <c r="F42" s="67"/>
      <c r="G42" s="71"/>
    </row>
    <row r="43" spans="1:8" s="43" customFormat="1" ht="15.75">
      <c r="B43" s="67" t="s">
        <v>33</v>
      </c>
      <c r="C43" s="67"/>
      <c r="D43" s="70"/>
      <c r="E43" s="67"/>
      <c r="F43" s="67" t="s">
        <v>34</v>
      </c>
      <c r="G43" s="71"/>
    </row>
    <row r="44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abSelected="1" view="pageBreakPreview" zoomScaleNormal="100" zoomScaleSheetLayoutView="100" workbookViewId="0">
      <pane xSplit="2" topLeftCell="C1" activePane="topRight" state="frozen"/>
      <selection pane="topRight" activeCell="H4" sqref="A4:H4"/>
    </sheetView>
  </sheetViews>
  <sheetFormatPr defaultRowHeight="15"/>
  <cols>
    <col min="1" max="1" width="5.7109375" customWidth="1"/>
    <col min="2" max="2" width="40.7109375" customWidth="1"/>
    <col min="3" max="3" width="13.5703125" customWidth="1"/>
    <col min="4" max="4" width="13.85546875" style="33" customWidth="1"/>
    <col min="5" max="5" width="14.7109375" customWidth="1"/>
    <col min="6" max="6" width="14.28515625" style="43" customWidth="1"/>
    <col min="7" max="7" width="13" style="32" customWidth="1"/>
    <col min="8" max="8" width="17" customWidth="1"/>
  </cols>
  <sheetData>
    <row r="1" spans="1:8" s="62" customFormat="1" ht="12.75">
      <c r="A1" s="78" t="s">
        <v>57</v>
      </c>
      <c r="B1" s="78"/>
      <c r="C1" s="78"/>
      <c r="D1" s="78"/>
      <c r="E1" s="78"/>
      <c r="F1" s="78"/>
      <c r="G1" s="78"/>
      <c r="H1" s="78"/>
    </row>
    <row r="3" spans="1:8" ht="131.25" customHeight="1">
      <c r="A3" s="34" t="s">
        <v>0</v>
      </c>
      <c r="B3" s="5"/>
      <c r="C3" s="7" t="s">
        <v>1</v>
      </c>
      <c r="D3" s="34" t="s">
        <v>2</v>
      </c>
      <c r="E3" s="34" t="s">
        <v>3</v>
      </c>
      <c r="F3" s="63" t="s">
        <v>4</v>
      </c>
      <c r="G3" s="64" t="s">
        <v>5</v>
      </c>
      <c r="H3" s="34" t="s">
        <v>6</v>
      </c>
    </row>
    <row r="4" spans="1:8" ht="15.75">
      <c r="A4" s="77">
        <v>1</v>
      </c>
      <c r="B4" s="2">
        <v>2</v>
      </c>
      <c r="C4" s="2">
        <v>3</v>
      </c>
      <c r="D4" s="2">
        <v>4</v>
      </c>
      <c r="E4" s="2">
        <v>5</v>
      </c>
      <c r="F4" s="68">
        <v>6</v>
      </c>
      <c r="G4" s="2">
        <v>7</v>
      </c>
      <c r="H4" s="2">
        <v>8</v>
      </c>
    </row>
    <row r="5" spans="1:8" s="23" customFormat="1" ht="31.5">
      <c r="A5" s="20">
        <v>1</v>
      </c>
      <c r="B5" s="25" t="s">
        <v>53</v>
      </c>
      <c r="C5" s="36"/>
      <c r="D5" s="44">
        <f>D6+D8+D11+D14</f>
        <v>7559</v>
      </c>
      <c r="E5" s="44">
        <f>E6+E8+E11+E14</f>
        <v>8664.2000000000007</v>
      </c>
      <c r="F5" s="46">
        <f>F6+F8+F11+F14</f>
        <v>8459.4000000000015</v>
      </c>
      <c r="G5" s="44">
        <f>G6+G8+G11+G14</f>
        <v>204.79999999999984</v>
      </c>
      <c r="H5" s="37"/>
    </row>
    <row r="6" spans="1:8" ht="81" customHeight="1">
      <c r="A6" s="8"/>
      <c r="B6" s="27" t="s">
        <v>8</v>
      </c>
      <c r="C6" s="6"/>
      <c r="D6" s="49">
        <f>D7</f>
        <v>50</v>
      </c>
      <c r="E6" s="49">
        <f>E7</f>
        <v>0</v>
      </c>
      <c r="F6" s="45">
        <f t="shared" ref="F6" si="0">F7</f>
        <v>0</v>
      </c>
      <c r="G6" s="59">
        <f>E6-F6</f>
        <v>0</v>
      </c>
      <c r="H6" s="6"/>
    </row>
    <row r="7" spans="1:8" ht="86.25" customHeight="1">
      <c r="A7" s="8"/>
      <c r="B7" s="28" t="s">
        <v>9</v>
      </c>
      <c r="C7" s="6"/>
      <c r="D7" s="49">
        <v>50</v>
      </c>
      <c r="E7" s="49">
        <v>0</v>
      </c>
      <c r="F7" s="45">
        <v>0</v>
      </c>
      <c r="G7" s="59">
        <f>E7-F7</f>
        <v>0</v>
      </c>
      <c r="H7" s="6"/>
    </row>
    <row r="8" spans="1:8" ht="51" customHeight="1">
      <c r="A8" s="30"/>
      <c r="B8" s="31" t="s">
        <v>10</v>
      </c>
      <c r="C8" s="30"/>
      <c r="D8" s="50">
        <f>D9+D10</f>
        <v>270</v>
      </c>
      <c r="E8" s="50">
        <f>E9+E10</f>
        <v>270</v>
      </c>
      <c r="F8" s="51">
        <f t="shared" ref="F8:G8" si="1">F9+F10</f>
        <v>254.7</v>
      </c>
      <c r="G8" s="60">
        <f t="shared" si="1"/>
        <v>15.300000000000011</v>
      </c>
      <c r="H8" s="35"/>
    </row>
    <row r="9" spans="1:8" ht="63.75" customHeight="1">
      <c r="A9" s="30"/>
      <c r="B9" s="29" t="s">
        <v>11</v>
      </c>
      <c r="C9" s="30"/>
      <c r="D9" s="50">
        <v>50</v>
      </c>
      <c r="E9" s="50">
        <v>50</v>
      </c>
      <c r="F9" s="51">
        <v>50</v>
      </c>
      <c r="G9" s="61">
        <f>E9-F9</f>
        <v>0</v>
      </c>
      <c r="H9" s="30"/>
    </row>
    <row r="10" spans="1:8" ht="96" customHeight="1">
      <c r="A10" s="30"/>
      <c r="B10" s="29" t="s">
        <v>12</v>
      </c>
      <c r="C10" s="30"/>
      <c r="D10" s="50">
        <v>220</v>
      </c>
      <c r="E10" s="50">
        <v>220</v>
      </c>
      <c r="F10" s="51">
        <v>204.7</v>
      </c>
      <c r="G10" s="61">
        <f>E10-F10</f>
        <v>15.300000000000011</v>
      </c>
      <c r="H10" s="30"/>
    </row>
    <row r="11" spans="1:8" ht="31.5">
      <c r="A11" s="30"/>
      <c r="B11" s="31" t="s">
        <v>13</v>
      </c>
      <c r="C11" s="30"/>
      <c r="D11" s="50">
        <f>D12+D13</f>
        <v>200</v>
      </c>
      <c r="E11" s="50">
        <f>E12+E13</f>
        <v>153.5</v>
      </c>
      <c r="F11" s="51">
        <f t="shared" ref="F11:G11" si="2">F12+F13</f>
        <v>131.80000000000001</v>
      </c>
      <c r="G11" s="50">
        <f t="shared" si="2"/>
        <v>21.700000000000003</v>
      </c>
      <c r="H11" s="30"/>
    </row>
    <row r="12" spans="1:8" ht="47.25">
      <c r="A12" s="30"/>
      <c r="B12" s="28" t="s">
        <v>36</v>
      </c>
      <c r="C12" s="30"/>
      <c r="D12" s="50">
        <v>150</v>
      </c>
      <c r="E12" s="50">
        <v>120.5</v>
      </c>
      <c r="F12" s="51">
        <v>98.8</v>
      </c>
      <c r="G12" s="61">
        <f>E12-F12</f>
        <v>21.700000000000003</v>
      </c>
      <c r="H12" s="30"/>
    </row>
    <row r="13" spans="1:8" ht="51.75" customHeight="1">
      <c r="A13" s="30"/>
      <c r="B13" s="28" t="s">
        <v>37</v>
      </c>
      <c r="C13" s="30"/>
      <c r="D13" s="50">
        <v>50</v>
      </c>
      <c r="E13" s="50">
        <v>33</v>
      </c>
      <c r="F13" s="51">
        <v>33</v>
      </c>
      <c r="G13" s="61">
        <f>E13-F13</f>
        <v>0</v>
      </c>
      <c r="H13" s="30"/>
    </row>
    <row r="14" spans="1:8" ht="47.25">
      <c r="A14" s="30"/>
      <c r="B14" s="31" t="s">
        <v>14</v>
      </c>
      <c r="C14" s="30"/>
      <c r="D14" s="50">
        <f>D15+D16+D17</f>
        <v>7039</v>
      </c>
      <c r="E14" s="50">
        <f t="shared" ref="E14:G14" si="3">E15+E16+E17</f>
        <v>8240.7000000000007</v>
      </c>
      <c r="F14" s="50">
        <f t="shared" si="3"/>
        <v>8072.9000000000005</v>
      </c>
      <c r="G14" s="50">
        <f t="shared" si="3"/>
        <v>167.79999999999984</v>
      </c>
      <c r="H14" s="30"/>
    </row>
    <row r="15" spans="1:8" ht="78.75">
      <c r="A15" s="30"/>
      <c r="B15" s="28" t="s">
        <v>15</v>
      </c>
      <c r="C15" s="30"/>
      <c r="D15" s="50">
        <v>6293</v>
      </c>
      <c r="E15" s="50">
        <v>7378.2</v>
      </c>
      <c r="F15" s="51">
        <v>7242.5</v>
      </c>
      <c r="G15" s="61">
        <f>E15-F15</f>
        <v>135.69999999999982</v>
      </c>
      <c r="H15" s="30"/>
    </row>
    <row r="16" spans="1:8" ht="31.5">
      <c r="A16" s="30"/>
      <c r="B16" s="28" t="s">
        <v>16</v>
      </c>
      <c r="C16" s="30"/>
      <c r="D16" s="50">
        <v>202</v>
      </c>
      <c r="E16" s="50">
        <v>220.1</v>
      </c>
      <c r="F16" s="51">
        <v>220.1</v>
      </c>
      <c r="G16" s="61">
        <f>E16-F16</f>
        <v>0</v>
      </c>
      <c r="H16" s="30"/>
    </row>
    <row r="17" spans="1:8" ht="31.5">
      <c r="A17" s="30"/>
      <c r="B17" s="28" t="s">
        <v>40</v>
      </c>
      <c r="C17" s="30"/>
      <c r="D17" s="50">
        <v>544</v>
      </c>
      <c r="E17" s="50">
        <v>642.4</v>
      </c>
      <c r="F17" s="51">
        <v>610.29999999999995</v>
      </c>
      <c r="G17" s="61">
        <f>E17-F17</f>
        <v>32.100000000000023</v>
      </c>
      <c r="H17" s="30"/>
    </row>
    <row r="18" spans="1:8" s="23" customFormat="1" ht="78.75">
      <c r="A18" s="20">
        <v>2</v>
      </c>
      <c r="B18" s="21" t="s">
        <v>54</v>
      </c>
      <c r="C18" s="22"/>
      <c r="D18" s="52">
        <f>D19+D21+D26+D29</f>
        <v>8262.2999999999993</v>
      </c>
      <c r="E18" s="52">
        <f>E19+E21+E26+E29</f>
        <v>8438.2999999999993</v>
      </c>
      <c r="F18" s="52">
        <f t="shared" ref="F18:G18" si="4">F19+F21+F26+F29</f>
        <v>5948.7</v>
      </c>
      <c r="G18" s="52">
        <f t="shared" si="4"/>
        <v>2489.5999999999995</v>
      </c>
      <c r="H18" s="22"/>
    </row>
    <row r="19" spans="1:8" ht="66">
      <c r="A19" s="15"/>
      <c r="B19" s="26" t="s">
        <v>17</v>
      </c>
      <c r="C19" s="1"/>
      <c r="D19" s="45">
        <f>D20</f>
        <v>1735</v>
      </c>
      <c r="E19" s="45">
        <f>E20</f>
        <v>2525</v>
      </c>
      <c r="F19" s="45">
        <f>F20</f>
        <v>2524.1999999999998</v>
      </c>
      <c r="G19" s="61">
        <f>E19-F19</f>
        <v>0.8000000000001819</v>
      </c>
      <c r="H19" s="1"/>
    </row>
    <row r="20" spans="1:8" ht="83.25" customHeight="1">
      <c r="A20" s="3"/>
      <c r="B20" s="4" t="s">
        <v>18</v>
      </c>
      <c r="C20" s="1"/>
      <c r="D20" s="45">
        <v>1735</v>
      </c>
      <c r="E20" s="45">
        <v>2525</v>
      </c>
      <c r="F20" s="45">
        <v>2524.1999999999998</v>
      </c>
      <c r="G20" s="61">
        <f>E20-F20</f>
        <v>0.8000000000001819</v>
      </c>
      <c r="H20" s="1"/>
    </row>
    <row r="21" spans="1:8" s="17" customFormat="1" ht="52.5" customHeight="1">
      <c r="A21" s="15"/>
      <c r="B21" s="18" t="s">
        <v>19</v>
      </c>
      <c r="C21" s="16"/>
      <c r="D21" s="53">
        <f>D22+D23+D24+D25</f>
        <v>6326.3</v>
      </c>
      <c r="E21" s="53">
        <f>E22+E23+E24+E25</f>
        <v>5603.3</v>
      </c>
      <c r="F21" s="53">
        <f t="shared" ref="F21:G21" si="5">F22+F23+F24+F25</f>
        <v>3188.8</v>
      </c>
      <c r="G21" s="58">
        <f t="shared" si="5"/>
        <v>2414.4999999999995</v>
      </c>
      <c r="H21" s="16"/>
    </row>
    <row r="22" spans="1:8" ht="63" customHeight="1">
      <c r="A22" s="3"/>
      <c r="B22" s="9" t="s">
        <v>20</v>
      </c>
      <c r="C22" s="1"/>
      <c r="D22" s="49">
        <v>3227</v>
      </c>
      <c r="E22" s="49">
        <v>3139</v>
      </c>
      <c r="F22" s="73">
        <v>1822.9</v>
      </c>
      <c r="G22" s="61">
        <f t="shared" ref="G22:G33" si="6">E22-F22</f>
        <v>1316.1</v>
      </c>
      <c r="H22" s="1"/>
    </row>
    <row r="23" spans="1:8" ht="29.25" customHeight="1">
      <c r="A23" s="3"/>
      <c r="B23" s="10" t="s">
        <v>21</v>
      </c>
      <c r="C23" s="1"/>
      <c r="D23" s="45">
        <v>2477.1999999999998</v>
      </c>
      <c r="E23" s="49">
        <v>2428.1999999999998</v>
      </c>
      <c r="F23" s="73">
        <v>1358.7</v>
      </c>
      <c r="G23" s="61">
        <f t="shared" si="6"/>
        <v>1069.4999999999998</v>
      </c>
      <c r="H23" s="1"/>
    </row>
    <row r="24" spans="1:8" ht="88.5" customHeight="1">
      <c r="A24" s="3"/>
      <c r="B24" s="10" t="s">
        <v>22</v>
      </c>
      <c r="C24" s="1"/>
      <c r="D24" s="45">
        <v>600</v>
      </c>
      <c r="E24" s="73">
        <v>10</v>
      </c>
      <c r="F24" s="73">
        <v>3.6</v>
      </c>
      <c r="G24" s="61">
        <f t="shared" si="6"/>
        <v>6.4</v>
      </c>
      <c r="H24" s="1"/>
    </row>
    <row r="25" spans="1:8" ht="39.75" customHeight="1">
      <c r="A25" s="3"/>
      <c r="B25" s="14" t="s">
        <v>23</v>
      </c>
      <c r="C25" s="3"/>
      <c r="D25" s="54">
        <v>22.1</v>
      </c>
      <c r="E25" s="59">
        <v>26.1</v>
      </c>
      <c r="F25" s="73">
        <v>3.6</v>
      </c>
      <c r="G25" s="61">
        <f t="shared" si="6"/>
        <v>22.5</v>
      </c>
      <c r="H25" s="3"/>
    </row>
    <row r="26" spans="1:8" ht="75" customHeight="1">
      <c r="A26" s="3"/>
      <c r="B26" s="18" t="s">
        <v>26</v>
      </c>
      <c r="C26" s="3"/>
      <c r="D26" s="54">
        <f>D27+D28</f>
        <v>151</v>
      </c>
      <c r="E26" s="59">
        <f>E27+E28</f>
        <v>210</v>
      </c>
      <c r="F26" s="73">
        <f>F27+F28</f>
        <v>207.3</v>
      </c>
      <c r="G26" s="61">
        <f t="shared" si="6"/>
        <v>2.6999999999999886</v>
      </c>
      <c r="H26" s="3"/>
    </row>
    <row r="27" spans="1:8" ht="66.75" customHeight="1">
      <c r="A27" s="3"/>
      <c r="B27" s="10" t="s">
        <v>27</v>
      </c>
      <c r="C27" s="3"/>
      <c r="D27" s="54">
        <v>151</v>
      </c>
      <c r="E27" s="59">
        <v>210</v>
      </c>
      <c r="F27" s="73">
        <v>207.3</v>
      </c>
      <c r="G27" s="61">
        <f t="shared" si="6"/>
        <v>2.6999999999999886</v>
      </c>
      <c r="H27" s="3"/>
    </row>
    <row r="28" spans="1:8" ht="59.25" customHeight="1">
      <c r="A28" s="3"/>
      <c r="B28" s="10" t="s">
        <v>28</v>
      </c>
      <c r="C28" s="3"/>
      <c r="D28" s="54">
        <v>0</v>
      </c>
      <c r="E28" s="59">
        <v>0</v>
      </c>
      <c r="F28" s="73">
        <v>0</v>
      </c>
      <c r="G28" s="61">
        <f t="shared" si="6"/>
        <v>0</v>
      </c>
      <c r="H28" s="3"/>
    </row>
    <row r="29" spans="1:8" s="17" customFormat="1" ht="48.75" customHeight="1">
      <c r="A29" s="15"/>
      <c r="B29" s="19" t="s">
        <v>24</v>
      </c>
      <c r="C29" s="15"/>
      <c r="D29" s="55">
        <f>D30</f>
        <v>50</v>
      </c>
      <c r="E29" s="74">
        <f>E30</f>
        <v>100</v>
      </c>
      <c r="F29" s="74">
        <f>F30</f>
        <v>28.4</v>
      </c>
      <c r="G29" s="61">
        <f t="shared" si="6"/>
        <v>71.599999999999994</v>
      </c>
      <c r="H29" s="15"/>
    </row>
    <row r="30" spans="1:8" ht="47.25" customHeight="1" thickBot="1">
      <c r="A30" s="12"/>
      <c r="B30" s="11" t="s">
        <v>25</v>
      </c>
      <c r="C30" s="13"/>
      <c r="D30" s="56">
        <v>50</v>
      </c>
      <c r="E30" s="75">
        <v>100</v>
      </c>
      <c r="F30" s="75">
        <v>28.4</v>
      </c>
      <c r="G30" s="61">
        <f t="shared" si="6"/>
        <v>71.599999999999994</v>
      </c>
      <c r="H30" s="13"/>
    </row>
    <row r="31" spans="1:8" s="38" customFormat="1" ht="35.25" customHeight="1">
      <c r="A31" s="38">
        <v>3</v>
      </c>
      <c r="B31" s="39" t="s">
        <v>55</v>
      </c>
      <c r="C31" s="37"/>
      <c r="D31" s="44">
        <f>D32+D33</f>
        <v>6302</v>
      </c>
      <c r="E31" s="44">
        <f>E32+E33</f>
        <v>6310.3</v>
      </c>
      <c r="F31" s="46">
        <f>F32+F33</f>
        <v>6185.2</v>
      </c>
      <c r="G31" s="46">
        <f t="shared" si="6"/>
        <v>125.10000000000036</v>
      </c>
      <c r="H31" s="37"/>
    </row>
    <row r="32" spans="1:8" ht="96" customHeight="1">
      <c r="A32" s="3"/>
      <c r="B32" s="4" t="s">
        <v>29</v>
      </c>
      <c r="C32" s="3"/>
      <c r="D32" s="50">
        <v>6182</v>
      </c>
      <c r="E32" s="50">
        <v>5744.3</v>
      </c>
      <c r="F32" s="76">
        <v>5624.2</v>
      </c>
      <c r="G32" s="61">
        <f t="shared" si="6"/>
        <v>120.10000000000036</v>
      </c>
      <c r="H32" s="3"/>
    </row>
    <row r="33" spans="1:8" ht="32.25" customHeight="1">
      <c r="A33" s="3"/>
      <c r="B33" s="4" t="s">
        <v>30</v>
      </c>
      <c r="C33" s="3"/>
      <c r="D33" s="50">
        <v>120</v>
      </c>
      <c r="E33" s="50">
        <v>566</v>
      </c>
      <c r="F33" s="76">
        <v>561</v>
      </c>
      <c r="G33" s="61">
        <f t="shared" si="6"/>
        <v>5</v>
      </c>
      <c r="H33" s="3"/>
    </row>
    <row r="34" spans="1:8" s="38" customFormat="1" ht="31.5">
      <c r="A34" s="38">
        <v>4</v>
      </c>
      <c r="B34" s="40" t="s">
        <v>56</v>
      </c>
      <c r="D34" s="47">
        <f>D35+D37</f>
        <v>8492</v>
      </c>
      <c r="E34" s="47">
        <f>E35+E37</f>
        <v>7974.8</v>
      </c>
      <c r="F34" s="48">
        <f t="shared" ref="F34:G34" si="7">F35+F37</f>
        <v>7096.5</v>
      </c>
      <c r="G34" s="48">
        <f t="shared" si="7"/>
        <v>878.30000000000018</v>
      </c>
      <c r="H34" s="41"/>
    </row>
    <row r="35" spans="1:8" s="17" customFormat="1" ht="47.25">
      <c r="A35" s="15"/>
      <c r="B35" s="19" t="s">
        <v>31</v>
      </c>
      <c r="C35" s="15"/>
      <c r="D35" s="57">
        <f>D36</f>
        <v>8352</v>
      </c>
      <c r="E35" s="57">
        <f>E36</f>
        <v>7974.8</v>
      </c>
      <c r="F35" s="55">
        <f t="shared" ref="F35:G35" si="8">F36</f>
        <v>7096.5</v>
      </c>
      <c r="G35" s="57">
        <f t="shared" si="8"/>
        <v>878.30000000000018</v>
      </c>
      <c r="H35" s="15"/>
    </row>
    <row r="36" spans="1:8" ht="60" customHeight="1">
      <c r="A36" s="3"/>
      <c r="B36" s="24" t="s">
        <v>52</v>
      </c>
      <c r="C36" s="3"/>
      <c r="D36" s="50">
        <v>8352</v>
      </c>
      <c r="E36" s="50">
        <v>7974.8</v>
      </c>
      <c r="F36" s="51">
        <v>7096.5</v>
      </c>
      <c r="G36" s="61">
        <f>E36-F36</f>
        <v>878.30000000000018</v>
      </c>
      <c r="H36" s="3"/>
    </row>
    <row r="37" spans="1:8" ht="60" customHeight="1">
      <c r="A37" s="3"/>
      <c r="B37" s="72" t="s">
        <v>44</v>
      </c>
      <c r="C37" s="15"/>
      <c r="D37" s="57">
        <f>D38</f>
        <v>140</v>
      </c>
      <c r="E37" s="57">
        <f>E38</f>
        <v>0</v>
      </c>
      <c r="F37" s="55">
        <v>0</v>
      </c>
      <c r="G37" s="58">
        <f>E37-F37</f>
        <v>0</v>
      </c>
      <c r="H37" s="15"/>
    </row>
    <row r="38" spans="1:8" ht="47.25">
      <c r="A38" s="3"/>
      <c r="B38" s="24" t="s">
        <v>50</v>
      </c>
      <c r="C38" s="3"/>
      <c r="D38" s="50">
        <v>140</v>
      </c>
      <c r="E38" s="50">
        <v>0</v>
      </c>
      <c r="F38" s="51">
        <v>0</v>
      </c>
      <c r="G38" s="61">
        <f>E38-F38</f>
        <v>0</v>
      </c>
      <c r="H38" s="3"/>
    </row>
    <row r="39" spans="1:8" s="23" customFormat="1" ht="15.75">
      <c r="A39" s="20"/>
      <c r="B39" s="42" t="s">
        <v>7</v>
      </c>
      <c r="C39" s="20"/>
      <c r="D39" s="47">
        <f>D5+D18+D31+D34</f>
        <v>30615.3</v>
      </c>
      <c r="E39" s="47">
        <f>E5+E18+E31+E34</f>
        <v>31387.599999999999</v>
      </c>
      <c r="F39" s="48">
        <f>F5+F18+F31+F34</f>
        <v>27689.800000000003</v>
      </c>
      <c r="G39" s="48">
        <f>G5+G18+G31+G34</f>
        <v>3697.7999999999997</v>
      </c>
      <c r="H39" s="20"/>
    </row>
    <row r="41" spans="1:8" s="43" customFormat="1" ht="15.75">
      <c r="B41" s="67" t="s">
        <v>32</v>
      </c>
      <c r="C41" s="67"/>
      <c r="D41" s="70"/>
      <c r="E41" s="67"/>
      <c r="F41" s="67" t="s">
        <v>58</v>
      </c>
      <c r="G41" s="71"/>
    </row>
    <row r="42" spans="1:8" s="43" customFormat="1" ht="15.75">
      <c r="B42" s="67"/>
      <c r="C42" s="67"/>
      <c r="D42" s="70"/>
      <c r="E42" s="67"/>
      <c r="F42" s="67"/>
      <c r="G42" s="71"/>
    </row>
    <row r="43" spans="1:8" s="43" customFormat="1" ht="15.75">
      <c r="B43" s="67" t="s">
        <v>33</v>
      </c>
      <c r="C43" s="67"/>
      <c r="D43" s="70"/>
      <c r="E43" s="67"/>
      <c r="F43" s="67" t="s">
        <v>34</v>
      </c>
      <c r="G43" s="71"/>
    </row>
    <row r="44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 2020 </vt:lpstr>
      <vt:lpstr>2 кв 2020  </vt:lpstr>
      <vt:lpstr>3 кв 2020 </vt:lpstr>
      <vt:lpstr>4 кв 2020  </vt:lpstr>
      <vt:lpstr>'1 кв 2020 '!Область_печати</vt:lpstr>
      <vt:lpstr>'2 кв 2020  '!Область_печати</vt:lpstr>
      <vt:lpstr>'3 кв 2020 '!Область_печати</vt:lpstr>
      <vt:lpstr>'4 кв 2020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Экономист</cp:lastModifiedBy>
  <cp:lastPrinted>2019-03-06T12:00:12Z</cp:lastPrinted>
  <dcterms:created xsi:type="dcterms:W3CDTF">2016-09-20T06:37:15Z</dcterms:created>
  <dcterms:modified xsi:type="dcterms:W3CDTF">2021-02-08T10:22:15Z</dcterms:modified>
</cp:coreProperties>
</file>